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Darbas\Vaido_darbo\Antakalnis\Ataskaitos\Pirkimu_vertinimas\2024\"/>
    </mc:Choice>
  </mc:AlternateContent>
  <xr:revisionPtr revIDLastSave="0" documentId="13_ncr:1_{449CCF0C-6E0D-4F30-8F1F-9CFCBA004CCD}" xr6:coauthVersionLast="47" xr6:coauthVersionMax="47" xr10:uidLastSave="{00000000-0000-0000-0000-000000000000}"/>
  <bookViews>
    <workbookView xWindow="-120" yWindow="-120" windowWidth="29040" windowHeight="15840" xr2:uid="{00000000-000D-0000-FFFF-FFFF00000000}"/>
  </bookViews>
  <sheets>
    <sheet name="Sheet1" sheetId="1" r:id="rId1"/>
    <sheet name="Bendra I ketv." sheetId="6" r:id="rId2"/>
    <sheet name="Bendra II ketv." sheetId="7" r:id="rId3"/>
    <sheet name="Bendra III ketv." sheetId="8" r:id="rId4"/>
    <sheet name="Bendra IV ketv." sheetId="9" r:id="rId5"/>
  </sheets>
  <definedNames>
    <definedName name="_xlnm._FilterDatabase" localSheetId="1" hidden="1">'Bendra I ketv.'!$B$1:$K$79</definedName>
    <definedName name="_xlnm._FilterDatabase" localSheetId="2" hidden="1">'Bendra II ketv.'!$B$1:$K$1897</definedName>
    <definedName name="_xlnm._FilterDatabase" localSheetId="3" hidden="1">'Bendra III ketv.'!$B$1:$K$114</definedName>
    <definedName name="_xlnm._FilterDatabase" localSheetId="4" hidden="1">'Bendra IV ketv.'!$B$1:$K$193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4" i="1"/>
  <c r="F4" i="1"/>
  <c r="F5" i="1"/>
  <c r="E5" i="1"/>
  <c r="E4" i="1"/>
  <c r="G194" i="9"/>
  <c r="F194" i="9"/>
  <c r="G115" i="9"/>
  <c r="F115" i="9"/>
  <c r="G120" i="9"/>
  <c r="F120" i="9"/>
  <c r="G109" i="9"/>
  <c r="F109" i="9"/>
  <c r="F71" i="8"/>
  <c r="F78" i="7"/>
  <c r="F112" i="7"/>
  <c r="F65" i="6"/>
  <c r="F78" i="6"/>
  <c r="F115" i="8"/>
  <c r="G85" i="8"/>
  <c r="G115" i="8"/>
  <c r="F85" i="8"/>
  <c r="G71" i="8"/>
  <c r="G78" i="7"/>
  <c r="G112" i="7"/>
  <c r="G78" i="6"/>
  <c r="G65" i="6"/>
</calcChain>
</file>

<file path=xl/sharedStrings.xml><?xml version="1.0" encoding="utf-8"?>
<sst xmlns="http://schemas.openxmlformats.org/spreadsheetml/2006/main" count="2613" uniqueCount="1401">
  <si>
    <t xml:space="preserve">Simbolis </t>
  </si>
  <si>
    <t xml:space="preserve">Rodiklis </t>
  </si>
  <si>
    <t xml:space="preserve">Aprašymas </t>
  </si>
  <si>
    <t xml:space="preserve">Apskaičiavimas ir duomenų šaltiniai </t>
  </si>
  <si>
    <t>Rezultatas</t>
  </si>
  <si>
    <t>Bendra viešiesiems pirkimams išleidžiama suma, Eur</t>
  </si>
  <si>
    <t>S</t>
  </si>
  <si>
    <t>Rodiklis parodo viešųjų pirkimų būdu sudaromų sutarčių vertę.</t>
  </si>
  <si>
    <t>Rodiklis apskaičiuojamas pagal pirkimų vykdytojų pateiktose pirkimų procedūrų, pirkimų metinėse ir per CPO vykdytų pirkimų ataskaitose nurodytą įvykusių pirkimų sutarčių vertę.</t>
  </si>
  <si>
    <t>NP</t>
  </si>
  <si>
    <t>Bendras viešųjų pirkimų skaičius</t>
  </si>
  <si>
    <t>Rodiklis parodo įvykusių viešųjų pirkimų skaičių.</t>
  </si>
  <si>
    <t>Rodiklis apskaičiuojamas pagal pirkimų vykdytojų pateiktose pirkimų procedūrų, pirkimų metinėse ir per CPO vykdytų pirkimų ataskaitose nurodytą įvykusių pirkimų skaičių.</t>
  </si>
  <si>
    <t>Centralizuotų pirkimų skaičiaus / vertės dalis nuo visų pirkimų skaičiaus / vertės, proc.</t>
  </si>
  <si>
    <t>RNP_C</t>
  </si>
  <si>
    <t>Rodiklis parodo, kokią pirkimų (tarptautinių ir supaprastintų) dalį užima centralizuoti pirkimai (pagal vertę ir pagal skaičių).</t>
  </si>
  <si>
    <t>Rodiklis apskaičiuojamas kaip centralizuotai vykdytų pirkimų santykis su visais įvykusiais pirkimais (pagal vertę ir skaičių) pagal pirkimų procedūrų ir per CPO vykdytų pirkimų ataskaitų duomenis.</t>
  </si>
  <si>
    <t>RNP_K</t>
  </si>
  <si>
    <t>Rodiklis parodo pirkimų vykdytojų dialogo su rinkos dalyviais dažnį. Rinkos konsultacijos leidžia pirkimų vykdytojams tinkamai pasirengti pirkimui, o potencialiems tiekėjams geriau suprasti pirkimų vykdytojų poreikius, parengti konkurencingus, kriterijus atitinkančius pasiūlymus.</t>
  </si>
  <si>
    <t>Viešųjų pirkimų apimtis, efektyvumas ir konkurencinė viešųjų pirkimų aplinka</t>
  </si>
  <si>
    <t>C_OS</t>
  </si>
  <si>
    <t>Atliktų rinkos konsultacijų skaičiaus dalis nuo bendro įvykusių pirkimų skaičiaus, proc.</t>
  </si>
  <si>
    <t>Pirkimų iš „vieno tiekėjo“ skaičiaus dalis, proc.</t>
  </si>
  <si>
    <t>„Vieno tiekėjo“ pirkimai (be mažos vertės pirkimų, kurių vertė iki 10 000 eurų be PVM).</t>
  </si>
  <si>
    <t>Rodiklis parodo viešųjų pirkimų dalį, kai konkurse dalyvavęs vienintelis tiekėjas neturėjo konkurencijos. Rodiklis gali būti apskaičiuojamas pagal šiuos duomenų šaltinius: 1.supaprastinti pirkimai CVP IS duomenimis – rodiklis apskaičiuojamas pagal viešųjų pirkimų procedūrų ataskaitų preliminariosios pasiūlymų eilės duomenis apie pateiktų pasiūlymų skaičių kiekvienai pirkimo objekto daliai atskirai, neįtraukiant atmestų pasiūlymų; 2. tarptautiniai pirkimai TED duomenis – rodiklis apskaičiuojamas pagal tarptautinių skelbimų apie pirkimo sutarties skyrimą duomenis apie gautų pasiūlymų skaičių (įskaitant atmestus pasiūlymus); 3. mažos vertės pirkimai virš 10000 eurų be PVM – rodiklis apskaičiuojamas pagal pirkimų vykdytojų vidaus dokumentuose užfiksuotų mažos vertės pirkimui pagal pirkimo objektą pateiktų pasiūlymų skaičių kiekvienai pirkimo objekto daliai atskirai (pvz. mažos vertės pirkimo tiekėjų apklausos pažyma, elektroniniai laiškai, sąskaitos faktūros ar pan.) neįtraukiant atmestų pasiūlymų.</t>
  </si>
  <si>
    <t>Supaprastinti pirkimai</t>
  </si>
  <si>
    <t>Mažos vertės pirkimai</t>
  </si>
  <si>
    <t>Rodiklis apskaičiuojamas kaip CVP IS paskelbtų arba kitais įrodymais pagrįstų* rinkos konsultacijų skaičiaus ir bendro įvykusių pirkimų skaičiaus santykis pagal pirkimų vykdytojų paskelbtų rinkos konsultacijų skaičių bei pirkimų procedūrų ir per CPO vykdytų pirkimų ataskaitose nurodytą įvykusių pirkimų skaičių.</t>
  </si>
  <si>
    <t>*savanoriškai buvo skelbti techninių specifikacijų ir konkurso sąlygų projektai, dėl kurių tiekėjai galėjo teikti pastabas ir pasiūlymus</t>
  </si>
  <si>
    <t>Visi pirkimai</t>
  </si>
  <si>
    <t>Tarptautiniai, supaprastinti ir CPO pirkimai (be Mažos vertės pirkimų)</t>
  </si>
  <si>
    <t>Tarptautiniai pirkimai (įskaitant CPO)</t>
  </si>
  <si>
    <t>Eil. Nr.</t>
  </si>
  <si>
    <t>Pirkimo pavadinimas</t>
  </si>
  <si>
    <t>Pirkimo būdas; Nr.</t>
  </si>
  <si>
    <t>BVPŽ kodai</t>
  </si>
  <si>
    <t>Bendra pirkimo vertė Eur be PVM</t>
  </si>
  <si>
    <t>Bendra pirkimo vertė Eur su PVM</t>
  </si>
  <si>
    <t>Sutarties/ sąskaitos sudarymo data</t>
  </si>
  <si>
    <t xml:space="preserve">Tiekėjo pavadinimas* </t>
  </si>
  <si>
    <t>Sutarties Nr. / trukmė      (be apmo-kėjimo)</t>
  </si>
  <si>
    <t>Kita informacija (vykdytas elektroninis pirkimas, pagal VPĮ 23 straipsnio nuostatas ir kt.)</t>
  </si>
  <si>
    <t>Apklausa</t>
  </si>
  <si>
    <t>80510000-2</t>
  </si>
  <si>
    <t>33600000-6</t>
  </si>
  <si>
    <t>UAB "Limedika"</t>
  </si>
  <si>
    <t>14400000-5</t>
  </si>
  <si>
    <t>33100000-1</t>
  </si>
  <si>
    <t>UAB "Entafarma"</t>
  </si>
  <si>
    <t>Viso:</t>
  </si>
  <si>
    <t>-</t>
  </si>
  <si>
    <t>30200000-1</t>
  </si>
  <si>
    <t>50400000-9</t>
  </si>
  <si>
    <t>UAB In My Case</t>
  </si>
  <si>
    <t>Microsoft 365 Standart ir Basic nuoma 12 mėn.</t>
  </si>
  <si>
    <t>Kanceliarinės prekės</t>
  </si>
  <si>
    <t>UAB Tradintek</t>
  </si>
  <si>
    <t>Monitorius</t>
  </si>
  <si>
    <t>Tarptautiniai, supaprastinti (be Mažos vertės pirkimų)</t>
  </si>
  <si>
    <t>Mokymai „Darbo teisė praktiniams profesionalams 2024“</t>
  </si>
  <si>
    <t>80500000-9</t>
  </si>
  <si>
    <t>UAB Confin</t>
  </si>
  <si>
    <t>Žodžiu BV16-2/24, 34644-2</t>
  </si>
  <si>
    <t>Benzininis šlavimo įrenginys</t>
  </si>
  <si>
    <t>34900000-6</t>
  </si>
  <si>
    <t>UAB Swedish Transport Technics</t>
  </si>
  <si>
    <t>Žodžiu BV16-4/24, 34576-1</t>
  </si>
  <si>
    <t>Mokymai „Sveikatos priežiūros įstaigų darbo užmokesčio apskaičiavimas, apskaita ir apmokestinimas 2024“</t>
  </si>
  <si>
    <t>MB Mokymų klubas</t>
  </si>
  <si>
    <t>Žodžiu BV16-7/24, 34644-3</t>
  </si>
  <si>
    <t>Anestezijos aparato Avance CS2 dujų analizės modulio remontinis keitimas</t>
  </si>
  <si>
    <t>Žodžiu BV16-6/24, 34615-1</t>
  </si>
  <si>
    <t xml:space="preserve">Kvalifikacijos tobulinimo paslaugos ligoninės darbuotojams </t>
  </si>
  <si>
    <t>Biudžetinė įstaiga Higienos institutas</t>
  </si>
  <si>
    <t>S1-12/24, 2025-03-14</t>
  </si>
  <si>
    <r>
      <t xml:space="preserve">Žodžiu </t>
    </r>
    <r>
      <rPr>
        <sz val="11"/>
        <color indexed="17"/>
        <rFont val="Times New Roman"/>
        <family val="1"/>
        <charset val="186"/>
      </rPr>
      <t>Žalias pirkimas</t>
    </r>
    <r>
      <rPr>
        <sz val="11"/>
        <rFont val="Times New Roman"/>
        <family val="1"/>
        <charset val="186"/>
      </rPr>
      <t xml:space="preserve"> BV16-1/24, 36035</t>
    </r>
  </si>
  <si>
    <t>Aminofilinas 24mg/ml inj.</t>
  </si>
  <si>
    <t>CPO286658</t>
  </si>
  <si>
    <t>S2-3/24, 2025-01-16</t>
  </si>
  <si>
    <r>
      <t xml:space="preserve">Elektroninis </t>
    </r>
    <r>
      <rPr>
        <sz val="11"/>
        <color indexed="17"/>
        <rFont val="Times New Roman"/>
        <family val="1"/>
        <charset val="186"/>
      </rPr>
      <t xml:space="preserve">Žalias pirkimas </t>
    </r>
    <r>
      <rPr>
        <sz val="11"/>
        <rFont val="Times New Roman"/>
        <family val="1"/>
        <charset val="186"/>
      </rPr>
      <t xml:space="preserve"> BV16-5/24, 34496-1</t>
    </r>
  </si>
  <si>
    <t>22800000-8</t>
  </si>
  <si>
    <t>UAB Charlot LT</t>
  </si>
  <si>
    <t>Žodžiu BV16-26/24, 34553-2</t>
  </si>
  <si>
    <t>Apsauginiai lipdukai</t>
  </si>
  <si>
    <t>30100000-0</t>
  </si>
  <si>
    <t>UAB Saugi plomba</t>
  </si>
  <si>
    <t>Žodžiu BV16-16/24, 34558-2</t>
  </si>
  <si>
    <t>Darbuotojų saugos instruktavimo įvadinis žurnalas</t>
  </si>
  <si>
    <t>Žodžiu BV16-20/24, 34553-1</t>
  </si>
  <si>
    <t>Nerūdijančio plieno stalas</t>
  </si>
  <si>
    <t>39100000-3</t>
  </si>
  <si>
    <t>UAB Metalo broliai</t>
  </si>
  <si>
    <t>Žodžiu BV16-19/24, 34586-1</t>
  </si>
  <si>
    <t>Kvalifikacijos tobulinimo kursai „Rentgenologinio darbo specifika odontologijoje“</t>
  </si>
  <si>
    <t>Lietuvos sveikatos mokslų universitetas</t>
  </si>
  <si>
    <t>Žodžiu BV16-21/24, 34644-4</t>
  </si>
  <si>
    <t>Sniego kastuvai 15 vnt.</t>
  </si>
  <si>
    <t>44500000-5</t>
  </si>
  <si>
    <t>UAB Kesko Senukai Lithuania</t>
  </si>
  <si>
    <t>Žodžiu BV16-22/24, 34602-1</t>
  </si>
  <si>
    <t>Sraigtai traumatologinėms (pėdos) operacijoms</t>
  </si>
  <si>
    <t>33140000-3</t>
  </si>
  <si>
    <t>UAB Bonameda</t>
  </si>
  <si>
    <t>S1-21/24, 2025-03-22</t>
  </si>
  <si>
    <r>
      <t xml:space="preserve">Raštu </t>
    </r>
    <r>
      <rPr>
        <sz val="11"/>
        <color indexed="17"/>
        <rFont val="Times New Roman"/>
        <family val="1"/>
        <charset val="186"/>
      </rPr>
      <t>Žalias pirkimas</t>
    </r>
    <r>
      <rPr>
        <sz val="11"/>
        <rFont val="Times New Roman"/>
        <family val="1"/>
        <charset val="186"/>
      </rPr>
      <t xml:space="preserve"> CVP IS neskelbiama BV16-3/24, 36820</t>
    </r>
  </si>
  <si>
    <t>Ligoninės centrinio šildymo šilumos punktų nuotolinio stebėjimo ir valdymo telemetrijos paslaugos</t>
  </si>
  <si>
    <t>72322000-8</t>
  </si>
  <si>
    <t>UAB Axioma servisas</t>
  </si>
  <si>
    <t>S1-23/24, 2027-01-25</t>
  </si>
  <si>
    <r>
      <t xml:space="preserve">Raštu </t>
    </r>
    <r>
      <rPr>
        <sz val="11"/>
        <color indexed="17"/>
        <rFont val="Times New Roman"/>
        <family val="1"/>
        <charset val="186"/>
      </rPr>
      <t>Žalias pirkimas</t>
    </r>
    <r>
      <rPr>
        <sz val="11"/>
        <rFont val="Times New Roman"/>
        <family val="1"/>
        <charset val="186"/>
      </rPr>
      <t xml:space="preserve"> CVP IS neskelbiama BV16-12/24, 37974</t>
    </r>
  </si>
  <si>
    <t>Paracetamolio žvakutė, 80 mg.</t>
  </si>
  <si>
    <t>CPO288180</t>
  </si>
  <si>
    <t>S2-9/24, 2025-01-25</t>
  </si>
  <si>
    <r>
      <t xml:space="preserve">Elektroninis </t>
    </r>
    <r>
      <rPr>
        <sz val="11"/>
        <color indexed="17"/>
        <rFont val="Times New Roman"/>
        <family val="1"/>
        <charset val="186"/>
      </rPr>
      <t xml:space="preserve">Žalias pirkimas </t>
    </r>
    <r>
      <rPr>
        <sz val="11"/>
        <rFont val="Times New Roman"/>
        <family val="1"/>
        <charset val="186"/>
      </rPr>
      <t xml:space="preserve"> BV16-18/24, 34496-2</t>
    </r>
  </si>
  <si>
    <t>Ligonių lovų ratai</t>
  </si>
  <si>
    <t>Žodžiu BV16-27/24, 34586-2</t>
  </si>
  <si>
    <t>Himalajų druska</t>
  </si>
  <si>
    <t>UAB Žaliuomenė</t>
  </si>
  <si>
    <t>Žodžiu 34528-1, BV16-13/24</t>
  </si>
  <si>
    <t>72200000-7</t>
  </si>
  <si>
    <t>Žodžiu BV16-24/24, 34696-1</t>
  </si>
  <si>
    <t>Žodžiu BV16-25/24, 34559-1</t>
  </si>
  <si>
    <t xml:space="preserve">Elektroninio parašo paslaugos </t>
  </si>
  <si>
    <t>79100000-5</t>
  </si>
  <si>
    <t>UAB MIT-SOFT</t>
  </si>
  <si>
    <t>S2-11/24, 2027-01-30</t>
  </si>
  <si>
    <r>
      <t xml:space="preserve">Žodžiu </t>
    </r>
    <r>
      <rPr>
        <sz val="11"/>
        <color indexed="17"/>
        <rFont val="Times New Roman"/>
        <family val="1"/>
        <charset val="186"/>
      </rPr>
      <t>Žalias pirkimas</t>
    </r>
    <r>
      <rPr>
        <sz val="11"/>
        <rFont val="Times New Roman"/>
        <family val="1"/>
        <charset val="186"/>
      </rPr>
      <t xml:space="preserve"> 34702-1, BV16-10/24</t>
    </r>
  </si>
  <si>
    <t>Apsauginiai kampai ir medicininiai bėgeliai užuolaidoms</t>
  </si>
  <si>
    <t>44100000-1</t>
  </si>
  <si>
    <t>KO-LI Logistics</t>
  </si>
  <si>
    <t>Žodžiu 34598-2 BV16-28/24</t>
  </si>
  <si>
    <t xml:space="preserve">Kasos aparatai     4 vnt. </t>
  </si>
  <si>
    <t>UAB ASPA</t>
  </si>
  <si>
    <t>S1-29/24, 2024-06-29</t>
  </si>
  <si>
    <r>
      <t xml:space="preserve">Žodžiu </t>
    </r>
    <r>
      <rPr>
        <sz val="11"/>
        <color indexed="17"/>
        <rFont val="Times New Roman"/>
        <family val="1"/>
        <charset val="186"/>
      </rPr>
      <t>Žalias pirkimas</t>
    </r>
    <r>
      <rPr>
        <sz val="11"/>
        <rFont val="Times New Roman"/>
        <family val="1"/>
        <charset val="186"/>
      </rPr>
      <t xml:space="preserve"> 34558-1, BV16-8/24</t>
    </r>
  </si>
  <si>
    <t xml:space="preserve">Automobilių plovimo paslaugos </t>
  </si>
  <si>
    <t>50112300-6</t>
  </si>
  <si>
    <t>UAB VIADA</t>
  </si>
  <si>
    <t>S1-34/24, 2025-04-01</t>
  </si>
  <si>
    <r>
      <t xml:space="preserve">Žodžiu </t>
    </r>
    <r>
      <rPr>
        <sz val="11"/>
        <color indexed="17"/>
        <rFont val="Times New Roman"/>
        <family val="1"/>
        <charset val="186"/>
      </rPr>
      <t>Žalias pirkimas</t>
    </r>
    <r>
      <rPr>
        <sz val="11"/>
        <rFont val="Times New Roman"/>
        <family val="1"/>
        <charset val="186"/>
      </rPr>
      <t xml:space="preserve"> 37973, BV16-11/24</t>
    </r>
  </si>
  <si>
    <t>Greitasis SARS-CoV-2 antigeno testas</t>
  </si>
  <si>
    <t>UAB BIO-Cleaning Solutions LT</t>
  </si>
  <si>
    <t>Žodžiu 34497-1, BV16-32/24</t>
  </si>
  <si>
    <t>Menisko siuvimo sistema, 4 siūlai</t>
  </si>
  <si>
    <t>UAB OrtoGrupė</t>
  </si>
  <si>
    <t>Žodžiu 34497-2, BV16-34/24</t>
  </si>
  <si>
    <t>Odontologinių medžiagų pirkimas</t>
  </si>
  <si>
    <t>CPO277946</t>
  </si>
  <si>
    <t>UAB "Skirgesa"</t>
  </si>
  <si>
    <t>S2-14/24, 2025-02-04</t>
  </si>
  <si>
    <r>
      <t xml:space="preserve">Elektroninis </t>
    </r>
    <r>
      <rPr>
        <sz val="11"/>
        <color indexed="17"/>
        <rFont val="Times New Roman"/>
        <family val="1"/>
        <charset val="186"/>
      </rPr>
      <t xml:space="preserve">Žalias pirkimas </t>
    </r>
    <r>
      <rPr>
        <sz val="11"/>
        <rFont val="Times New Roman"/>
        <family val="1"/>
        <charset val="186"/>
      </rPr>
      <t xml:space="preserve"> BV16-17/24, 39224-1</t>
    </r>
  </si>
  <si>
    <t>Elektros energija (Antakalnio g. 57)</t>
  </si>
  <si>
    <t>CPO288085</t>
  </si>
  <si>
    <t>09310000-5</t>
  </si>
  <si>
    <t>UAB "Ignitis"</t>
  </si>
  <si>
    <t>S2-12/24, 2026-02-04</t>
  </si>
  <si>
    <r>
      <t xml:space="preserve">Elektroninis </t>
    </r>
    <r>
      <rPr>
        <sz val="11"/>
        <color indexed="17"/>
        <rFont val="Times New Roman"/>
        <family val="1"/>
        <charset val="186"/>
      </rPr>
      <t xml:space="preserve">Žalias pirkimas </t>
    </r>
    <r>
      <rPr>
        <sz val="11"/>
        <rFont val="Times New Roman"/>
        <family val="1"/>
        <charset val="186"/>
      </rPr>
      <t xml:space="preserve"> BV16-14/24, 34513</t>
    </r>
  </si>
  <si>
    <t>Elektros energija (Antakalnio g. 124)</t>
  </si>
  <si>
    <t>CPO288262</t>
  </si>
  <si>
    <t>S2-13/24, 2026-02-04</t>
  </si>
  <si>
    <t>CPO288069</t>
  </si>
  <si>
    <t>33190000-8</t>
  </si>
  <si>
    <t>UAB "Unteka trading"</t>
  </si>
  <si>
    <t>S2-15/24, 2025-02-05</t>
  </si>
  <si>
    <r>
      <t xml:space="preserve">Elektroninis </t>
    </r>
    <r>
      <rPr>
        <sz val="11"/>
        <color indexed="17"/>
        <rFont val="Times New Roman"/>
        <family val="1"/>
        <charset val="186"/>
      </rPr>
      <t xml:space="preserve">Žalias pirkimas </t>
    </r>
    <r>
      <rPr>
        <sz val="11"/>
        <rFont val="Times New Roman"/>
        <family val="1"/>
        <charset val="186"/>
      </rPr>
      <t xml:space="preserve"> BV16-15/24, 39787-1</t>
    </r>
  </si>
  <si>
    <t>Dažai, glaistas ir gruntas</t>
  </si>
  <si>
    <t>44800000-8</t>
  </si>
  <si>
    <t>UAB LAUREX</t>
  </si>
  <si>
    <t>S1-36/24, 2025-04-05</t>
  </si>
  <si>
    <t>Raštu Žalias pirkimas CVP IS neskelbiama 34604, BV16-9/24</t>
  </si>
  <si>
    <t>Sraigtai tvirtinimui</t>
  </si>
  <si>
    <t>UAB Ginestra</t>
  </si>
  <si>
    <t>Žodžiu 34602-2, BV16-36/24</t>
  </si>
  <si>
    <t>Atsuktuvų ir replių komlpektai elektrikams</t>
  </si>
  <si>
    <t>MB AJULIDA</t>
  </si>
  <si>
    <t>Žodžiu 34602-3, BV16-37/24</t>
  </si>
  <si>
    <t>Konkursinių pareigybių konkursų organizavimo paslaugos</t>
  </si>
  <si>
    <t>79600000-0</t>
  </si>
  <si>
    <t>UAB Alliance Recruitment</t>
  </si>
  <si>
    <t>Žodžiu 40962-1, BV16-31/24</t>
  </si>
  <si>
    <t>Papildomi priedai medicininei įrangai</t>
  </si>
  <si>
    <t>Žodžiu 41797, BV16-41/24</t>
  </si>
  <si>
    <t>UAB Diamedica</t>
  </si>
  <si>
    <t>UAB AMI sprendimai</t>
  </si>
  <si>
    <t>Kampinis vonios neįgaliųjų turėklas</t>
  </si>
  <si>
    <t>UAB Guomeda</t>
  </si>
  <si>
    <t>Žodžiu 34576-2, BV16-43/24</t>
  </si>
  <si>
    <t>Bėgeliai teleskopiniai ir stalo koja</t>
  </si>
  <si>
    <t>UAB DARVAL</t>
  </si>
  <si>
    <t>Žodžiu 34576-3, BV16-46/24</t>
  </si>
  <si>
    <t>UAB Varlė</t>
  </si>
  <si>
    <t>Žodžiu 34559-2, BV16-40/24</t>
  </si>
  <si>
    <t>Mokymai „Darbo kodekso praktinis taikymas“</t>
  </si>
  <si>
    <t>UAB Mokesčių srautas</t>
  </si>
  <si>
    <t>Žodžiu 34644-5, BV16-44/24</t>
  </si>
  <si>
    <t>Markeris odos žymėjimui</t>
  </si>
  <si>
    <t>MB Dezomeda</t>
  </si>
  <si>
    <t>Žodžiu 34558-3, BV16-42/24</t>
  </si>
  <si>
    <t>Renovacinės palangė</t>
  </si>
  <si>
    <t>UAB Ardeplasta</t>
  </si>
  <si>
    <t>Žodžiu 34598-3, BV16-33/24</t>
  </si>
  <si>
    <t>Veržlės</t>
  </si>
  <si>
    <t>Žodžiu 34602-4, BV16-48/24</t>
  </si>
  <si>
    <t>Nuotoliniai mokymai „Tinkama elektroninė personalo dokumentacija“</t>
  </si>
  <si>
    <t>Žodžiu 34644-6, BV16-47/24</t>
  </si>
  <si>
    <t>Deguonies ryšulio nuomai užpildymas deguonimi</t>
  </si>
  <si>
    <t>24100000-5</t>
  </si>
  <si>
    <t>UAB ELME MESSER LIT</t>
  </si>
  <si>
    <t>Žodžiu 34555-1, BV16-30/24</t>
  </si>
  <si>
    <t>Seminaras „Privalomoji civilinė sauga ir krizių valdymas“</t>
  </si>
  <si>
    <t>UAB Nuotolinių mokymų centras</t>
  </si>
  <si>
    <t>Žodžiu 34644-7, BV16-51/24</t>
  </si>
  <si>
    <t>Vilniaus universitetas</t>
  </si>
  <si>
    <t>Žodžiu 34644-8, BV16-52/24</t>
  </si>
  <si>
    <t>Užuolaidos su langu 30 koml.</t>
  </si>
  <si>
    <t>39500000-7</t>
  </si>
  <si>
    <t>Žodžiu 34589-1, BV16-49/24</t>
  </si>
  <si>
    <t>Priemonės į pirmos medicinos pagalbos rinkinį procedūriniam ligoninės kabinetui</t>
  </si>
  <si>
    <t>CPO291633</t>
  </si>
  <si>
    <t>UAB "EazyMed"</t>
  </si>
  <si>
    <t>S2-26/24, 2025-04-30</t>
  </si>
  <si>
    <r>
      <t xml:space="preserve">Elektroninis </t>
    </r>
    <r>
      <rPr>
        <sz val="11"/>
        <color indexed="17"/>
        <rFont val="Times New Roman"/>
        <family val="1"/>
        <charset val="186"/>
      </rPr>
      <t xml:space="preserve">Žalias pirkimas </t>
    </r>
    <r>
      <rPr>
        <sz val="11"/>
        <rFont val="Times New Roman"/>
        <family val="1"/>
        <charset val="186"/>
      </rPr>
      <t xml:space="preserve"> BV16-45/24, 42229</t>
    </r>
  </si>
  <si>
    <t>CPO291634</t>
  </si>
  <si>
    <t>S2-25/24, 2025-04-30</t>
  </si>
  <si>
    <t>S2-24/24, 2025-04-30</t>
  </si>
  <si>
    <t>Atsarginių kompiuterių dalių pirkimas per CPO el. katalogą</t>
  </si>
  <si>
    <t>CPO291895</t>
  </si>
  <si>
    <t>UAB "Skytech LT"</t>
  </si>
  <si>
    <t>S2-33/24, 2025-03-06</t>
  </si>
  <si>
    <r>
      <t xml:space="preserve">Elektroninis </t>
    </r>
    <r>
      <rPr>
        <sz val="11"/>
        <color indexed="17"/>
        <rFont val="Times New Roman"/>
        <family val="1"/>
        <charset val="186"/>
      </rPr>
      <t xml:space="preserve">Žalias pirkimas </t>
    </r>
    <r>
      <rPr>
        <sz val="11"/>
        <rFont val="Times New Roman"/>
        <family val="1"/>
        <charset val="186"/>
      </rPr>
      <t xml:space="preserve"> BV16-38/24, 34516-1</t>
    </r>
  </si>
  <si>
    <t>Kompiuteriai</t>
  </si>
  <si>
    <t>CPO293524</t>
  </si>
  <si>
    <t>UAB "IT gama"</t>
  </si>
  <si>
    <t>S2-35/24, 2024-06-14</t>
  </si>
  <si>
    <r>
      <t xml:space="preserve">Elektroninis </t>
    </r>
    <r>
      <rPr>
        <sz val="11"/>
        <color indexed="17"/>
        <rFont val="Times New Roman"/>
        <family val="1"/>
        <charset val="186"/>
      </rPr>
      <t xml:space="preserve">Žalias pirkimas </t>
    </r>
    <r>
      <rPr>
        <sz val="11"/>
        <rFont val="Times New Roman"/>
        <family val="1"/>
        <charset val="186"/>
      </rPr>
      <t xml:space="preserve"> Ekonominis naudingumas BV16-39/24, 34515-1</t>
    </r>
  </si>
  <si>
    <t>Inkariniai varžtai kelio užtvaro remontui</t>
  </si>
  <si>
    <t xml:space="preserve">Žodžiu BV16-53/24 34602-5 </t>
  </si>
  <si>
    <t>Vėliava, ženkliukas ir tušinukai su logotipu</t>
  </si>
  <si>
    <t>UAB Mylida</t>
  </si>
  <si>
    <t>Žodžiu BV16-60/24 34558-5</t>
  </si>
  <si>
    <t>Aštuonių skyrių daiktadėžė</t>
  </si>
  <si>
    <t>UAB ERGO MODULI</t>
  </si>
  <si>
    <t xml:space="preserve">Žodžiu BV16-55/24 34586-4 </t>
  </si>
  <si>
    <t>Žodžiu BV16-58/24 40962-2</t>
  </si>
  <si>
    <t>Projekto GS dalies ekspertizės paslaugos</t>
  </si>
  <si>
    <t>71300000-1</t>
  </si>
  <si>
    <t>UAB Statybos projektų ekspertizės centras</t>
  </si>
  <si>
    <t>S1-68/24, 2024-08-05</t>
  </si>
  <si>
    <r>
      <t xml:space="preserve">Raštu </t>
    </r>
    <r>
      <rPr>
        <sz val="11"/>
        <color rgb="FF00B050"/>
        <rFont val="Times New Roman"/>
        <family val="1"/>
        <charset val="186"/>
      </rPr>
      <t>Žalias pirkimas</t>
    </r>
    <r>
      <rPr>
        <sz val="11"/>
        <rFont val="Times New Roman"/>
        <family val="1"/>
        <charset val="186"/>
      </rPr>
      <t xml:space="preserve"> CVP IS neskelbiama BV16-35/24 34636-1</t>
    </r>
  </si>
  <si>
    <t>Kasos aparato remontas</t>
  </si>
  <si>
    <t>50300000-8</t>
  </si>
  <si>
    <t>Žodžiu BV16-59/24 34614-1</t>
  </si>
  <si>
    <t>Atstuminiai pakabukai ir praėjimo kortelės</t>
  </si>
  <si>
    <t>UAB ENZAS</t>
  </si>
  <si>
    <t>Žodžiu BV16-54/24 34558-4</t>
  </si>
  <si>
    <t>Durų spynos ir furnitūra</t>
  </si>
  <si>
    <t>44521000-8</t>
  </si>
  <si>
    <t>UAB Trojus</t>
  </si>
  <si>
    <t>S1-69/24, 2025-05-10</t>
  </si>
  <si>
    <r>
      <t xml:space="preserve">Raštu </t>
    </r>
    <r>
      <rPr>
        <sz val="11"/>
        <color rgb="FF00B050"/>
        <rFont val="Times New Roman"/>
        <family val="1"/>
        <charset val="186"/>
      </rPr>
      <t>Žalias pirkimas</t>
    </r>
    <r>
      <rPr>
        <sz val="11"/>
        <rFont val="Times New Roman"/>
        <family val="1"/>
        <charset val="186"/>
      </rPr>
      <t xml:space="preserve"> CVP IS neskelbiama BV16-50/24 42134</t>
    </r>
  </si>
  <si>
    <t xml:space="preserve">Žirklės pirmosios pagalbos rinkiniams 13 vnt. </t>
  </si>
  <si>
    <t>39241200-5</t>
  </si>
  <si>
    <t>UAB Skirgesa</t>
  </si>
  <si>
    <t>Žodžiu BV16-56/24 42919</t>
  </si>
  <si>
    <t>Plieno lynas su prispaudėjais</t>
  </si>
  <si>
    <t>UAB Tumis</t>
  </si>
  <si>
    <t>Žodžiu BV16-63/24 34602-6</t>
  </si>
  <si>
    <t>Kelionės organizavimo paslaugos</t>
  </si>
  <si>
    <t>63500000-4</t>
  </si>
  <si>
    <t>UAB Pro Arte LT</t>
  </si>
  <si>
    <t>Žodžiu BV16-61/24 34629-1</t>
  </si>
  <si>
    <t>Filtras dulkių siurbliui</t>
  </si>
  <si>
    <t>42100000-0</t>
  </si>
  <si>
    <t>V.Kupino firma VAJULITAS</t>
  </si>
  <si>
    <t>Žodžiu BV16-66/24 34594-1</t>
  </si>
  <si>
    <t>GPS/GMP įrenginių montavimo, priežiūros paslaugos</t>
  </si>
  <si>
    <t>51240000-6</t>
  </si>
  <si>
    <t>UAB Mobiliųjų sprendimų centras</t>
  </si>
  <si>
    <t>Žodžiu BV16-73/24 43004-1</t>
  </si>
  <si>
    <t>Seminaras „Vidaus audito proceso įrodymai ir jų dokumentavimas“</t>
  </si>
  <si>
    <t>UAB Ekonomikos mokymo centras</t>
  </si>
  <si>
    <t>Žodžiu BV16-62/24 34644-9</t>
  </si>
  <si>
    <t>Archyvinė dėžutė 1100 vnt.</t>
  </si>
  <si>
    <t>UAB Morning LT</t>
  </si>
  <si>
    <t>Žodžiu BV16-68/24 34558-6</t>
  </si>
  <si>
    <t>Priemonės traumatologinėms operacijoms</t>
  </si>
  <si>
    <t>UAB Osteca</t>
  </si>
  <si>
    <t>Žodžiu BV16-67/24 44251-3</t>
  </si>
  <si>
    <t>Kompiuterių draudimas</t>
  </si>
  <si>
    <t>66500000-5</t>
  </si>
  <si>
    <t xml:space="preserve">ADB Gjensidige </t>
  </si>
  <si>
    <t>S2-37/24, 2025-03-18</t>
  </si>
  <si>
    <r>
      <t xml:space="preserve">Žodžiu </t>
    </r>
    <r>
      <rPr>
        <sz val="11"/>
        <color rgb="FF00B050"/>
        <rFont val="Times New Roman"/>
        <family val="1"/>
        <charset val="186"/>
      </rPr>
      <t>Žalias pirkima</t>
    </r>
    <r>
      <rPr>
        <sz val="11"/>
        <rFont val="Times New Roman"/>
        <family val="1"/>
        <charset val="186"/>
      </rPr>
      <t>s BV16-57/24 34633-1</t>
    </r>
  </si>
  <si>
    <t>Priekabos SST-7132-09 OA130 draudimas</t>
  </si>
  <si>
    <t>AAS BTA Baltic Insurance Company</t>
  </si>
  <si>
    <t>S2-39/24, 2025-03-31</t>
  </si>
  <si>
    <r>
      <t xml:space="preserve">Žodžiu </t>
    </r>
    <r>
      <rPr>
        <sz val="11"/>
        <color rgb="FF00B050"/>
        <rFont val="Times New Roman"/>
        <family val="1"/>
        <charset val="186"/>
      </rPr>
      <t>Žalias pirkimas</t>
    </r>
    <r>
      <rPr>
        <sz val="11"/>
        <rFont val="Times New Roman"/>
        <family val="1"/>
        <charset val="186"/>
      </rPr>
      <t xml:space="preserve"> BV16-64/24 34633-3</t>
    </r>
  </si>
  <si>
    <t>Žodžiu BV16-70/24 34644-10</t>
  </si>
  <si>
    <t>Žodžiu BV16-71/24 34644-11</t>
  </si>
  <si>
    <t>I ketvirtis iki čia imtinai</t>
  </si>
  <si>
    <t>Saldumynai, konditerijos gaminiai, pieno produktai</t>
  </si>
  <si>
    <t>15800000-6</t>
  </si>
  <si>
    <t>UAB RIMI Lietuva</t>
  </si>
  <si>
    <t>Žodžiu 34535-2, BV16-97/24</t>
  </si>
  <si>
    <t>UAB Maxima LT</t>
  </si>
  <si>
    <t>UAB Norfos mažmena</t>
  </si>
  <si>
    <t>UAB IKI Lietuva</t>
  </si>
  <si>
    <t>UAB Bijola</t>
  </si>
  <si>
    <t>Kvalifikacijos tobulinimo kursai „Protezavimas ant implantų“</t>
  </si>
  <si>
    <t>Žodžiu 34644-12, BV16-74/24</t>
  </si>
  <si>
    <t xml:space="preserve">Viešojo transporto paslaugos </t>
  </si>
  <si>
    <t>Centralizuotas pirkimas Atviras konkursas 672797</t>
  </si>
  <si>
    <t xml:space="preserve">60112000-6 </t>
  </si>
  <si>
    <t>SĮ "Susisiekimo paslaugos"</t>
  </si>
  <si>
    <t>S2-40/24, 2027-04-02</t>
  </si>
  <si>
    <r>
      <t xml:space="preserve">Elektroninis </t>
    </r>
    <r>
      <rPr>
        <sz val="11"/>
        <color indexed="10"/>
        <rFont val="Times New Roman"/>
        <family val="1"/>
        <charset val="186"/>
      </rPr>
      <t>Ekonominis naudingumas</t>
    </r>
    <r>
      <rPr>
        <sz val="11"/>
        <rFont val="Times New Roman"/>
        <family val="1"/>
        <charset val="186"/>
      </rPr>
      <t xml:space="preserve"> </t>
    </r>
    <r>
      <rPr>
        <sz val="11"/>
        <color indexed="17"/>
        <rFont val="Times New Roman"/>
        <family val="1"/>
        <charset val="186"/>
      </rPr>
      <t xml:space="preserve">Žalias pirkimas </t>
    </r>
    <r>
      <rPr>
        <sz val="11"/>
        <rFont val="Times New Roman"/>
        <family val="1"/>
        <charset val="186"/>
      </rPr>
      <t xml:space="preserve"> Ekonominis naudingumas</t>
    </r>
  </si>
  <si>
    <t>Aplankai sveikinimams/ padėkoms</t>
  </si>
  <si>
    <t>Žodžiu 34553-3, BV16-83/24</t>
  </si>
  <si>
    <t>Medicininės vaistų spintos</t>
  </si>
  <si>
    <t>UAB ERGO Moduli</t>
  </si>
  <si>
    <t>Žodžiu 34586-3, BV16-29/24</t>
  </si>
  <si>
    <t>Ženkliukai rezidentų kontaktų mugei</t>
  </si>
  <si>
    <t>185000000-4</t>
  </si>
  <si>
    <t>Žodžiu 34540-3, BV16-80/24</t>
  </si>
  <si>
    <t>Projekto „Vadovų komandos stiprinimas“ paslaugos</t>
  </si>
  <si>
    <t>UAB Organizacijų vystymo centras</t>
  </si>
  <si>
    <t>S2-44/24, 2024-09-06</t>
  </si>
  <si>
    <r>
      <t xml:space="preserve">Žodžiu </t>
    </r>
    <r>
      <rPr>
        <sz val="11"/>
        <color indexed="17"/>
        <rFont val="Times New Roman"/>
        <family val="1"/>
        <charset val="186"/>
      </rPr>
      <t>Žalias pirkimas</t>
    </r>
    <r>
      <rPr>
        <sz val="11"/>
        <rFont val="Times New Roman"/>
        <family val="1"/>
        <charset val="186"/>
      </rPr>
      <t xml:space="preserve"> 36819-2, BV16-72/24</t>
    </r>
  </si>
  <si>
    <t>Šalto pjovimo kilpa</t>
  </si>
  <si>
    <t>UAB Formedics</t>
  </si>
  <si>
    <t>Žodžiu 34497-3, BV16-69/24</t>
  </si>
  <si>
    <t>Tobulinimo kursai „Racionalus antimikrobinių preparatų skyrimas ir vartojimas“, „Pirmoji medicinos pagalba“</t>
  </si>
  <si>
    <t>UAB Sveikata ir higiena</t>
  </si>
  <si>
    <t>Žodžiu 34644-13, BV16-82/24</t>
  </si>
  <si>
    <t>Medinių padėklų rinkiniai</t>
  </si>
  <si>
    <t>39200000-4</t>
  </si>
  <si>
    <t>UAB Paslaugų idėja</t>
  </si>
  <si>
    <t>Žodžiu 34587-1, BV16-88/24</t>
  </si>
  <si>
    <t>Stiklo dovanos, skirtos VMKL GERUMO PULSAS 2024 apdovanojimams</t>
  </si>
  <si>
    <t>18500000-4</t>
  </si>
  <si>
    <t>MB STIKLO</t>
  </si>
  <si>
    <t>Žodžiu 34540-1, BV16-77/24</t>
  </si>
  <si>
    <t>Saldžios dovanos skyriams Mediko dienos proga</t>
  </si>
  <si>
    <t>UAB Rimi Lietuva</t>
  </si>
  <si>
    <t>Žodžiu 34535-1, BV16-89/24</t>
  </si>
  <si>
    <t>Vaisiaus vandenų /membranos plyšimo nustatymo testai profesionaliam naudojimui</t>
  </si>
  <si>
    <t>CPO297944</t>
  </si>
  <si>
    <t>UAB "Mediq Lietuva"</t>
  </si>
  <si>
    <t>S2-47/24, 2025-04-17</t>
  </si>
  <si>
    <r>
      <t xml:space="preserve">Elektroninis </t>
    </r>
    <r>
      <rPr>
        <sz val="11"/>
        <color indexed="17"/>
        <rFont val="Times New Roman"/>
        <family val="1"/>
        <charset val="186"/>
      </rPr>
      <t xml:space="preserve">Žalias pirkimas </t>
    </r>
    <r>
      <rPr>
        <sz val="11"/>
        <rFont val="Times New Roman"/>
        <family val="1"/>
        <charset val="186"/>
      </rPr>
      <t xml:space="preserve"> BV16-75/24, 34496-4</t>
    </r>
  </si>
  <si>
    <t xml:space="preserve">Alkotesteris su metrologine patikra </t>
  </si>
  <si>
    <t>38400000-9</t>
  </si>
  <si>
    <t>UAB SP Industries</t>
  </si>
  <si>
    <t>Žodžiu 34581-1, BV16-91/24</t>
  </si>
  <si>
    <t>Skintos gėlės</t>
  </si>
  <si>
    <t>03100000-2</t>
  </si>
  <si>
    <t>UAB Gėlių bazė</t>
  </si>
  <si>
    <t>Žodžiu 34521-2, BV16-103/24</t>
  </si>
  <si>
    <t xml:space="preserve">Oro kondicionierius ir jo montavimas </t>
  </si>
  <si>
    <t>39700000-9</t>
  </si>
  <si>
    <t>UAB Anaga</t>
  </si>
  <si>
    <t>Žodžiu 34590-1, BV16-79/24</t>
  </si>
  <si>
    <t>Baseino įrangos priežiūros ir remonto paslaugos</t>
  </si>
  <si>
    <t>50800000-3</t>
  </si>
  <si>
    <t>UAB “Optika ir technologija”</t>
  </si>
  <si>
    <t>S1-111/24, 2027-04-22</t>
  </si>
  <si>
    <r>
      <t xml:space="preserve">Raštu </t>
    </r>
    <r>
      <rPr>
        <sz val="11"/>
        <color indexed="17"/>
        <rFont val="Times New Roman"/>
        <family val="1"/>
        <charset val="186"/>
      </rPr>
      <t>Žalias pirkimas</t>
    </r>
    <r>
      <rPr>
        <sz val="11"/>
        <rFont val="Times New Roman"/>
        <family val="1"/>
        <charset val="186"/>
      </rPr>
      <t xml:space="preserve"> CVP IS neskelbiama BV16-76/24, 34619</t>
    </r>
  </si>
  <si>
    <t>Biuro popierius A4</t>
  </si>
  <si>
    <t>CPO299748</t>
  </si>
  <si>
    <t>30192000-1</t>
  </si>
  <si>
    <t>UAB "Officeday"</t>
  </si>
  <si>
    <t>S2-48/24, 2025-04-22</t>
  </si>
  <si>
    <r>
      <t xml:space="preserve">Elektroninis </t>
    </r>
    <r>
      <rPr>
        <sz val="11"/>
        <color indexed="17"/>
        <rFont val="Times New Roman"/>
        <family val="1"/>
        <charset val="186"/>
      </rPr>
      <t xml:space="preserve">Žalias pirkimas </t>
    </r>
    <r>
      <rPr>
        <sz val="11"/>
        <rFont val="Times New Roman"/>
        <family val="1"/>
        <charset val="186"/>
      </rPr>
      <t xml:space="preserve"> Konsoliduotas kartunsu VšĮ Šeškinės poliklinika BV16-87/24, 34512-1</t>
    </r>
  </si>
  <si>
    <t>TPVCAP draud: OPEL CORSA-E JNG862, JNG859, JNG852, OPEL VIVARO DDV076</t>
  </si>
  <si>
    <t>AB Lietuvos draudimas</t>
  </si>
  <si>
    <t>S2-49/24, 2025-04-30</t>
  </si>
  <si>
    <r>
      <t xml:space="preserve">Žodžiu </t>
    </r>
    <r>
      <rPr>
        <sz val="11"/>
        <color indexed="17"/>
        <rFont val="Times New Roman"/>
        <family val="1"/>
        <charset val="186"/>
      </rPr>
      <t>Žalias pirkimas</t>
    </r>
    <r>
      <rPr>
        <sz val="11"/>
        <rFont val="Times New Roman"/>
        <family val="1"/>
        <charset val="186"/>
      </rPr>
      <t xml:space="preserve"> 34633-4, BV16-93/24</t>
    </r>
  </si>
  <si>
    <t>S2-50/24, 2025-04-30</t>
  </si>
  <si>
    <t>S2-51/24, 2025-04-30</t>
  </si>
  <si>
    <t>S2-52/24, 2025-04-30</t>
  </si>
  <si>
    <t>Lauko gėlės našlaitės</t>
  </si>
  <si>
    <t>Ana Zažeckienė Pažyma Nr.1062102</t>
  </si>
  <si>
    <t>Žodžiu 34521-1, BV16-98/24</t>
  </si>
  <si>
    <t>Kursų dalyvių maitinimas</t>
  </si>
  <si>
    <t>55500000-5</t>
  </si>
  <si>
    <t>UAB NIKA</t>
  </si>
  <si>
    <t>Žodžiu 34625-1, BV16-112/24</t>
  </si>
  <si>
    <t>Remimazolamas 20mg milt. inj.</t>
  </si>
  <si>
    <t>CPO299228</t>
  </si>
  <si>
    <t>UAB "Oribalt Vilnius"</t>
  </si>
  <si>
    <t>S2-53/24, 2025-04-25</t>
  </si>
  <si>
    <r>
      <t xml:space="preserve">Elektroninis </t>
    </r>
    <r>
      <rPr>
        <sz val="11"/>
        <color indexed="17"/>
        <rFont val="Times New Roman"/>
        <family val="1"/>
        <charset val="186"/>
      </rPr>
      <t xml:space="preserve">Žalias pirkimas </t>
    </r>
    <r>
      <rPr>
        <sz val="11"/>
        <rFont val="Times New Roman"/>
        <family val="1"/>
        <charset val="186"/>
      </rPr>
      <t xml:space="preserve"> BV16-81/24, 34496-5</t>
    </r>
  </si>
  <si>
    <t>Mirusiųjų pacientų palaikų transportavimo ir laikino saugojimo paslauga</t>
  </si>
  <si>
    <t>98371200-6</t>
  </si>
  <si>
    <t>UAB Vilniaus laidojimo namai</t>
  </si>
  <si>
    <t>S1-127/24, 2027-04-30</t>
  </si>
  <si>
    <r>
      <t xml:space="preserve">Raštu </t>
    </r>
    <r>
      <rPr>
        <sz val="11"/>
        <color indexed="17"/>
        <rFont val="Times New Roman"/>
        <family val="1"/>
        <charset val="186"/>
      </rPr>
      <t>Žalias pirkimas</t>
    </r>
    <r>
      <rPr>
        <sz val="11"/>
        <rFont val="Times New Roman"/>
        <family val="1"/>
        <charset val="186"/>
      </rPr>
      <t xml:space="preserve"> CVP IS Neskelbiama 34653-1, BV16-86/24</t>
    </r>
  </si>
  <si>
    <t>Meno gaminiai (paveikslai, 4 vnt.)</t>
  </si>
  <si>
    <t>92300000-4</t>
  </si>
  <si>
    <t>I.Kazlauskas V.l. UM 587348-1</t>
  </si>
  <si>
    <t>Žodžiu 34651-1, BV16-113/24</t>
  </si>
  <si>
    <t xml:space="preserve">Gelio rašikliai </t>
  </si>
  <si>
    <t>V.Jankovskio firma</t>
  </si>
  <si>
    <t>Žodžiu 34558-7, BV16-116/24</t>
  </si>
  <si>
    <t>Maitinimo šaltinis mobiliems telefonams krauti</t>
  </si>
  <si>
    <t>31600000-2</t>
  </si>
  <si>
    <t>UAB Dipolina</t>
  </si>
  <si>
    <t>Žodžiu 34566-1, BV16-122/24</t>
  </si>
  <si>
    <t>Kursai operacinės slauga</t>
  </si>
  <si>
    <t>VšĮ Klaipėdos valstybinė kolegija</t>
  </si>
  <si>
    <t>Žodžiu 34644-14, BV16-100/24</t>
  </si>
  <si>
    <t>WiFi bevielio tinklo praplėtimo įranga</t>
  </si>
  <si>
    <t>Žodžiu 34559-3, BV16-105/24</t>
  </si>
  <si>
    <t>Papildomas vaistinių preparatų pirkimas per CPO (2 dalis)</t>
  </si>
  <si>
    <t>CPO300672</t>
  </si>
  <si>
    <t>S2-66/24, 2025-01-08</t>
  </si>
  <si>
    <r>
      <t xml:space="preserve">Elektroninis </t>
    </r>
    <r>
      <rPr>
        <sz val="11"/>
        <color indexed="17"/>
        <rFont val="Times New Roman"/>
        <family val="1"/>
        <charset val="186"/>
      </rPr>
      <t xml:space="preserve">Žalias pirkimas </t>
    </r>
    <r>
      <rPr>
        <sz val="11"/>
        <rFont val="Times New Roman"/>
        <family val="1"/>
        <charset val="186"/>
      </rPr>
      <t xml:space="preserve"> BV16-96/24, 34496-7</t>
    </r>
  </si>
  <si>
    <t>UAB "Fresenius Kabi Baltics"</t>
  </si>
  <si>
    <t>S2-67/24, 2025-01-08</t>
  </si>
  <si>
    <t>S2-68/24, 2025-01-08</t>
  </si>
  <si>
    <t>UAB "Armila"</t>
  </si>
  <si>
    <t>S2-69/24, 2025-01-08</t>
  </si>
  <si>
    <t>Papildomas vaistinių preparatų pirkimas per CPO (1 dalis)</t>
  </si>
  <si>
    <t>CPO300673</t>
  </si>
  <si>
    <t>UAB "Liukrena"</t>
  </si>
  <si>
    <t>S2-61/24, 2025-01-08</t>
  </si>
  <si>
    <t>UAB "B.Braun medical"</t>
  </si>
  <si>
    <t>S2-62/24, 2025-01-08</t>
  </si>
  <si>
    <t>S2-59/24, 2025-01-08</t>
  </si>
  <si>
    <t>UAB "Tamro"</t>
  </si>
  <si>
    <t>S2-60/24, 2025-01-08</t>
  </si>
  <si>
    <t>S2-63/24, 2025-01-08</t>
  </si>
  <si>
    <t>S2-64/24, 2025-01-08</t>
  </si>
  <si>
    <t>UAB "Lex ano"</t>
  </si>
  <si>
    <t>S2-65/24, 2025-01-08</t>
  </si>
  <si>
    <t>Stalčių šonai</t>
  </si>
  <si>
    <t>Žodžiu 34586-5, BV16-118/24</t>
  </si>
  <si>
    <t>MDF grindjuostė</t>
  </si>
  <si>
    <t>UAB Vilkonda</t>
  </si>
  <si>
    <t>Žodžiu 34598-4, BV16-119/24</t>
  </si>
  <si>
    <t>Buhalterinės apskaitos ir valdymo programos Rivilė GAMA ilgalaikio aptarnavimo paslaugos</t>
  </si>
  <si>
    <t>UAB Rivilė</t>
  </si>
  <si>
    <t>S2-135/24, 2026-06-12</t>
  </si>
  <si>
    <r>
      <t xml:space="preserve">Žodžiu </t>
    </r>
    <r>
      <rPr>
        <sz val="11"/>
        <color indexed="17"/>
        <rFont val="Times New Roman"/>
        <family val="1"/>
        <charset val="186"/>
      </rPr>
      <t>Žalias pirkimas</t>
    </r>
    <r>
      <rPr>
        <sz val="11"/>
        <rFont val="Times New Roman"/>
        <family val="1"/>
        <charset val="186"/>
      </rPr>
      <t xml:space="preserve"> 34520, BV16-94/24</t>
    </r>
  </si>
  <si>
    <t>LR darbo kodekso 3 ir teisės aktų rinkinio Darbas 1 (6 mėn.) prenumeratos pratęsimas</t>
  </si>
  <si>
    <t>22200000-2</t>
  </si>
  <si>
    <t>UAB Teisidas</t>
  </si>
  <si>
    <t>Žodžiu 34550-2, BV16-109/24</t>
  </si>
  <si>
    <t>Papildomas vaistinių preparatų pirkimas per CPO (3 dalis)</t>
  </si>
  <si>
    <t>CPO300674</t>
  </si>
  <si>
    <t>S2-71/24, 2025-01-12</t>
  </si>
  <si>
    <t>Nuotoliniai mokymai „Dokumentų valdymo aktualijos 2024 metams“</t>
  </si>
  <si>
    <t>UAB Žinių centras</t>
  </si>
  <si>
    <t>Žodžiu 34644-16, BV16-110/24</t>
  </si>
  <si>
    <t>Dvi ratinės kameros</t>
  </si>
  <si>
    <t>19500000-1</t>
  </si>
  <si>
    <t>UAB Vasarė</t>
  </si>
  <si>
    <t>Žodžiu 34546-1, BV16-126/24</t>
  </si>
  <si>
    <t>Gelinės pagalvėlės Azure 3 vnt.</t>
  </si>
  <si>
    <t>UAB Teida</t>
  </si>
  <si>
    <t>Žodžiu 34589-3, BV16-124/24</t>
  </si>
  <si>
    <t>Įvairūs maisto produktai pagal poreikį</t>
  </si>
  <si>
    <t>Žodžiu 34535-3, BV16-138/24</t>
  </si>
  <si>
    <t>Tujos 2 vnt.</t>
  </si>
  <si>
    <t>UAB Lauko gėlininkystės bandymų stotis</t>
  </si>
  <si>
    <t>Žodžiu 34521-3, BV16-131/24</t>
  </si>
  <si>
    <t>Dekoratyvinis kartonas</t>
  </si>
  <si>
    <t>Žodžiu 34553-4, BV16-128/24</t>
  </si>
  <si>
    <t>Asmens higienos gaminiai</t>
  </si>
  <si>
    <t>CPO301468</t>
  </si>
  <si>
    <t>33700000-7</t>
  </si>
  <si>
    <t>S2-75/24, 2025-05-16</t>
  </si>
  <si>
    <r>
      <t xml:space="preserve">Elektroninis </t>
    </r>
    <r>
      <rPr>
        <sz val="11"/>
        <color indexed="17"/>
        <rFont val="Times New Roman"/>
        <family val="1"/>
        <charset val="186"/>
      </rPr>
      <t xml:space="preserve">Žalias pirkimas </t>
    </r>
    <r>
      <rPr>
        <sz val="11"/>
        <rFont val="Times New Roman"/>
        <family val="1"/>
        <charset val="186"/>
      </rPr>
      <t xml:space="preserve"> BV16-99/24, 36346</t>
    </r>
  </si>
  <si>
    <t>A. Tamošiūno įmonė</t>
  </si>
  <si>
    <t>S2-73/24, 2025-05-16</t>
  </si>
  <si>
    <t>UAB "OneMed"</t>
  </si>
  <si>
    <t>S2-74/24, 2025-05-16</t>
  </si>
  <si>
    <t>A. Zapalskio IĮ "Azas"</t>
  </si>
  <si>
    <t>S2-77/24, 2025-05-16</t>
  </si>
  <si>
    <t>S2-78/24, 2025-05-16</t>
  </si>
  <si>
    <t>S2-76/24, 2025-05-16</t>
  </si>
  <si>
    <t>Diržas žoliapjovės  traktoriui</t>
  </si>
  <si>
    <t>34300000-0</t>
  </si>
  <si>
    <t>UAB Įrankių sala</t>
  </si>
  <si>
    <t>Žodžiu 34575-1, BV16-134/24</t>
  </si>
  <si>
    <t>Žodžiu 34558-9, BV16-137/24</t>
  </si>
  <si>
    <t>Žodžiu 34625-2, BV16-147/24</t>
  </si>
  <si>
    <t>TPVCAP draudimai: ŠKODA OKTAVIA JTP906, VW GOLF LLH851</t>
  </si>
  <si>
    <t>ADB Gjensidige</t>
  </si>
  <si>
    <t>S2-81/24, 2025-05-29</t>
  </si>
  <si>
    <r>
      <t xml:space="preserve">Žodžiu </t>
    </r>
    <r>
      <rPr>
        <sz val="11"/>
        <color indexed="17"/>
        <rFont val="Times New Roman"/>
        <family val="1"/>
        <charset val="186"/>
      </rPr>
      <t>Žalias pirkimas</t>
    </r>
    <r>
      <rPr>
        <sz val="11"/>
        <rFont val="Times New Roman"/>
        <family val="1"/>
        <charset val="186"/>
      </rPr>
      <t xml:space="preserve"> 34633-7, BV16-111/24</t>
    </r>
  </si>
  <si>
    <t>S2-80/24, 2025-06-17</t>
  </si>
  <si>
    <t>Mulčiuojantis peilis žoliapjovei</t>
  </si>
  <si>
    <t>MB Vilniaus sodo technika</t>
  </si>
  <si>
    <t>VST240000062</t>
  </si>
  <si>
    <t>Žodžiu 34575-2, BV16-139/24</t>
  </si>
  <si>
    <t>Asmens apsaugos priemonės (kaukės, antrankoviai)</t>
  </si>
  <si>
    <t>CPO301464</t>
  </si>
  <si>
    <t>18143000-3</t>
  </si>
  <si>
    <t>S2-79/24, 2025-05-21</t>
  </si>
  <si>
    <r>
      <t xml:space="preserve">Elektroninis </t>
    </r>
    <r>
      <rPr>
        <sz val="11"/>
        <color indexed="17"/>
        <rFont val="Times New Roman"/>
        <family val="1"/>
        <charset val="186"/>
      </rPr>
      <t xml:space="preserve">Žalias pirkimas </t>
    </r>
    <r>
      <rPr>
        <sz val="11"/>
        <rFont val="Times New Roman"/>
        <family val="1"/>
        <charset val="186"/>
      </rPr>
      <t xml:space="preserve"> BV16-101/24,</t>
    </r>
    <r>
      <rPr>
        <sz val="11"/>
        <color indexed="10"/>
        <rFont val="Times New Roman"/>
        <family val="1"/>
        <charset val="186"/>
      </rPr>
      <t xml:space="preserve"> </t>
    </r>
    <r>
      <rPr>
        <sz val="11"/>
        <rFont val="Times New Roman"/>
        <family val="1"/>
        <charset val="186"/>
      </rPr>
      <t>46248</t>
    </r>
  </si>
  <si>
    <t>Ligoninės šilumos punktų nuotolinio stebėjimo ir valdymo telemetrijos paslaugos</t>
  </si>
  <si>
    <t>UAB Aktinis</t>
  </si>
  <si>
    <t>S1-142/24, 2027-05-22</t>
  </si>
  <si>
    <r>
      <t xml:space="preserve">Raštu </t>
    </r>
    <r>
      <rPr>
        <sz val="11"/>
        <color indexed="17"/>
        <rFont val="Times New Roman"/>
        <family val="1"/>
        <charset val="186"/>
      </rPr>
      <t>Žalias pirkimas</t>
    </r>
    <r>
      <rPr>
        <sz val="11"/>
        <rFont val="Times New Roman"/>
        <family val="1"/>
        <charset val="186"/>
      </rPr>
      <t xml:space="preserve"> CVP IS Neskelbiama 45649, BV16-95/24</t>
    </r>
  </si>
  <si>
    <t>Medicininių ir farmacinių atliekų išvežimo paslaugos</t>
  </si>
  <si>
    <t>CPO302576</t>
  </si>
  <si>
    <t>90500000-2</t>
  </si>
  <si>
    <t>UAB "AV investicija"</t>
  </si>
  <si>
    <t>S2-82/24, 2025-05-22</t>
  </si>
  <si>
    <r>
      <t xml:space="preserve">Elektroninis </t>
    </r>
    <r>
      <rPr>
        <sz val="11"/>
        <color indexed="17"/>
        <rFont val="Times New Roman"/>
        <family val="1"/>
        <charset val="186"/>
      </rPr>
      <t xml:space="preserve">Žalias pirkimas </t>
    </r>
    <r>
      <rPr>
        <sz val="11"/>
        <rFont val="Times New Roman"/>
        <family val="1"/>
        <charset val="186"/>
      </rPr>
      <t xml:space="preserve"> BV16-114/24,</t>
    </r>
    <r>
      <rPr>
        <sz val="11"/>
        <color indexed="10"/>
        <rFont val="Times New Roman"/>
        <family val="1"/>
        <charset val="186"/>
      </rPr>
      <t xml:space="preserve"> </t>
    </r>
    <r>
      <rPr>
        <sz val="11"/>
        <rFont val="Times New Roman"/>
        <family val="1"/>
        <charset val="186"/>
      </rPr>
      <t>34656</t>
    </r>
  </si>
  <si>
    <t>Transportiniai krepšiai</t>
  </si>
  <si>
    <t>18900000-8</t>
  </si>
  <si>
    <t>UAB Mediq Lietuva</t>
  </si>
  <si>
    <t>Žodžiu 34542-1, BV16-120/24</t>
  </si>
  <si>
    <t>Konferencinis blonknotas</t>
  </si>
  <si>
    <t>Žodžiu 34558-8, BV16-115/24</t>
  </si>
  <si>
    <t>Pastato dalies patalpų  paprastojo remonto sąmatos skaičiavimas</t>
  </si>
  <si>
    <t>71200000-0</t>
  </si>
  <si>
    <t>Jonas Tautvydas Navys Indiv. Veikl. Pažyma Nr.946362</t>
  </si>
  <si>
    <t>Žodžiu 34635-1, BV16-141/24</t>
  </si>
  <si>
    <t>CPO303384</t>
  </si>
  <si>
    <t>S2-83/24, 2025-05-28</t>
  </si>
  <si>
    <t>Rampa automobiliui</t>
  </si>
  <si>
    <t>34200000-9</t>
  </si>
  <si>
    <t>UAB Visi įrankiai</t>
  </si>
  <si>
    <t>Žodžiu 34574-1, BV16-142/24</t>
  </si>
  <si>
    <t>Biuro popieriaus B ir A klasės</t>
  </si>
  <si>
    <t>CPO303827</t>
  </si>
  <si>
    <t>UAB "Libira Vitalis"</t>
  </si>
  <si>
    <t>S2-84/24, 2025-05-29</t>
  </si>
  <si>
    <r>
      <t xml:space="preserve">Elektroninis </t>
    </r>
    <r>
      <rPr>
        <sz val="11"/>
        <color indexed="17"/>
        <rFont val="Times New Roman"/>
        <family val="1"/>
        <charset val="186"/>
      </rPr>
      <t xml:space="preserve">Žalias pirkimas </t>
    </r>
    <r>
      <rPr>
        <sz val="11"/>
        <rFont val="Times New Roman"/>
        <family val="1"/>
        <charset val="186"/>
      </rPr>
      <t xml:space="preserve"> Konsoliduotas kartu su VšĮ Grigiškių sveikatos priežiūros centru ir VšĮ Druskininkų pirminės sveikatos priežiūros centru</t>
    </r>
    <r>
      <rPr>
        <sz val="11"/>
        <color indexed="10"/>
        <rFont val="Times New Roman"/>
        <family val="1"/>
        <charset val="186"/>
      </rPr>
      <t xml:space="preserve"> </t>
    </r>
    <r>
      <rPr>
        <sz val="11"/>
        <rFont val="Times New Roman"/>
        <family val="1"/>
        <charset val="186"/>
      </rPr>
      <t xml:space="preserve"> BV16-125/24, 34512-2</t>
    </r>
  </si>
  <si>
    <t>Sujungimo veržlės, varžtai</t>
  </si>
  <si>
    <t>UAB Marcopol Baltija</t>
  </si>
  <si>
    <t>Žodžiu 34602-8, BV16-152/24</t>
  </si>
  <si>
    <t>Poveržlės</t>
  </si>
  <si>
    <t>Žodžiu 34602-7, BV16-153/24</t>
  </si>
  <si>
    <t xml:space="preserve">Neįgaliojo vežimėlio padangos kamera </t>
  </si>
  <si>
    <t>UAB Biomedikos centras</t>
  </si>
  <si>
    <t>Žodžiu 34546-2, BV16-148/24</t>
  </si>
  <si>
    <t>Šilumos punktų paruošimo 2024-2025 metų šildymo sezonui paslaugų pirkimas</t>
  </si>
  <si>
    <t>50720000-8</t>
  </si>
  <si>
    <t>UAB „Santjana“</t>
  </si>
  <si>
    <t>S1-176/24, 2024-12-06</t>
  </si>
  <si>
    <r>
      <t xml:space="preserve">Raštu </t>
    </r>
    <r>
      <rPr>
        <sz val="11"/>
        <color rgb="FF00B050"/>
        <rFont val="Times New Roman"/>
        <family val="1"/>
        <charset val="186"/>
      </rPr>
      <t>Žalias pirkimas</t>
    </r>
    <r>
      <rPr>
        <sz val="11"/>
        <rFont val="Times New Roman"/>
        <family val="1"/>
        <charset val="186"/>
      </rPr>
      <t xml:space="preserve"> CVP IS Neskelbiama 34665-1, BV16-133/24</t>
    </r>
  </si>
  <si>
    <t>Personaliniai kompiuteriai, 3vnt. (all-in-one)</t>
  </si>
  <si>
    <t>CPO304427</t>
  </si>
  <si>
    <t>UAB "Inida"</t>
  </si>
  <si>
    <t>S2-87/24, 2024-09-06</t>
  </si>
  <si>
    <r>
      <t xml:space="preserve">Elektroninis </t>
    </r>
    <r>
      <rPr>
        <sz val="11"/>
        <color indexed="17"/>
        <rFont val="Times New Roman"/>
        <family val="1"/>
        <charset val="186"/>
      </rPr>
      <t xml:space="preserve">Žalias pirkimas </t>
    </r>
    <r>
      <rPr>
        <sz val="11"/>
        <rFont val="Times New Roman"/>
        <family val="1"/>
        <charset val="186"/>
      </rPr>
      <t xml:space="preserve"> Ekonominis naudingumas BV16-132/24, 34515-2</t>
    </r>
  </si>
  <si>
    <t>CPO304866</t>
  </si>
  <si>
    <t>S2-86/24, 2024-09-06</t>
  </si>
  <si>
    <t>Kopijų darymo ir saugojimo įrenginys</t>
  </si>
  <si>
    <t>48800000-6</t>
  </si>
  <si>
    <t>Žodžiu 34611-1, BV16-150/24</t>
  </si>
  <si>
    <t>Serveris</t>
  </si>
  <si>
    <t>48820000-2</t>
  </si>
  <si>
    <t>Žodžiu 47668, BV16-151/24</t>
  </si>
  <si>
    <t>Sterilūs lipnūs žaizdų tvarsčiai</t>
  </si>
  <si>
    <t>CPO304245</t>
  </si>
  <si>
    <t>UAB "Barameda"</t>
  </si>
  <si>
    <t>S2-88/24, 2025-06-12</t>
  </si>
  <si>
    <r>
      <t xml:space="preserve">Elektroninis </t>
    </r>
    <r>
      <rPr>
        <sz val="11"/>
        <color indexed="17"/>
        <rFont val="Times New Roman"/>
        <family val="1"/>
        <charset val="186"/>
      </rPr>
      <t xml:space="preserve">Žalias pirkimas </t>
    </r>
    <r>
      <rPr>
        <sz val="11"/>
        <rFont val="Times New Roman"/>
        <family val="1"/>
        <charset val="186"/>
      </rPr>
      <t xml:space="preserve"> </t>
    </r>
    <r>
      <rPr>
        <sz val="11"/>
        <color indexed="8"/>
        <rFont val="Times New Roman"/>
        <family val="1"/>
        <charset val="186"/>
      </rPr>
      <t>Konsoliduotas kartu su VšĮ Mykolo Marcinkevičiaus ligonine ir VšĮ Grigiškių sveikatos priežiūros centru</t>
    </r>
    <r>
      <rPr>
        <sz val="11"/>
        <rFont val="Times New Roman"/>
        <family val="1"/>
        <charset val="186"/>
      </rPr>
      <t xml:space="preserve"> BV16-127/24, 34507-1</t>
    </r>
  </si>
  <si>
    <t>Vamzdynu keitimas Antakalnio 57 rusys po ginekologijos korpusu 1 korp.</t>
  </si>
  <si>
    <t>CPO305232</t>
  </si>
  <si>
    <t>45231300-8</t>
  </si>
  <si>
    <t>UAB "RND group"</t>
  </si>
  <si>
    <t>S2-90/24, 2024-08-16</t>
  </si>
  <si>
    <r>
      <t xml:space="preserve">Elektroninis </t>
    </r>
    <r>
      <rPr>
        <sz val="11"/>
        <color indexed="17"/>
        <rFont val="Times New Roman"/>
        <family val="1"/>
        <charset val="186"/>
      </rPr>
      <t xml:space="preserve">Žalias pirkimas </t>
    </r>
    <r>
      <rPr>
        <sz val="11"/>
        <rFont val="Times New Roman"/>
        <family val="1"/>
        <charset val="186"/>
      </rPr>
      <t xml:space="preserve"> Ekonominis naudingumas BV16-130/24, 354686</t>
    </r>
  </si>
  <si>
    <t>Vamzdynu keitimas Antakalnio 57 rusys po Administracija 2 korp</t>
  </si>
  <si>
    <t>CPO305198</t>
  </si>
  <si>
    <t>S2-91/24, 2024-09-16</t>
  </si>
  <si>
    <r>
      <t xml:space="preserve">Elektroninis </t>
    </r>
    <r>
      <rPr>
        <sz val="11"/>
        <color indexed="17"/>
        <rFont val="Times New Roman"/>
        <family val="1"/>
        <charset val="186"/>
      </rPr>
      <t xml:space="preserve">Žalias pirkimas </t>
    </r>
    <r>
      <rPr>
        <sz val="11"/>
        <rFont val="Times New Roman"/>
        <family val="1"/>
        <charset val="186"/>
      </rPr>
      <t xml:space="preserve"> Ekonominis naudingumas 129/24, 34684</t>
    </r>
  </si>
  <si>
    <t>Renovacinės palangės 14 vnt.</t>
  </si>
  <si>
    <t>Žodžiu 34598-5, BV16-158/24</t>
  </si>
  <si>
    <t>Ligoninės turto (pastatai Antakalnio. 57) draudimas</t>
  </si>
  <si>
    <t>S2-92/24, 2025-07-04</t>
  </si>
  <si>
    <r>
      <t xml:space="preserve">Žodžiu </t>
    </r>
    <r>
      <rPr>
        <sz val="11"/>
        <color rgb="FF00B050"/>
        <rFont val="Times New Roman"/>
        <family val="1"/>
        <charset val="186"/>
      </rPr>
      <t>Žalias pirkimas</t>
    </r>
    <r>
      <rPr>
        <sz val="11"/>
        <rFont val="Times New Roman"/>
        <family val="1"/>
        <charset val="186"/>
      </rPr>
      <t xml:space="preserve"> 34633-6, BV16-104/24</t>
    </r>
  </si>
  <si>
    <t>Kartoninės dėžės su pavojingų atliekų ženklinimu</t>
  </si>
  <si>
    <t>44617000-8</t>
  </si>
  <si>
    <t>UAB Toksika</t>
  </si>
  <si>
    <t>S1-180/24, 2026-08-15</t>
  </si>
  <si>
    <r>
      <t xml:space="preserve">Žodžiu </t>
    </r>
    <r>
      <rPr>
        <sz val="11"/>
        <color rgb="FF00B050"/>
        <rFont val="Times New Roman"/>
        <family val="1"/>
        <charset val="186"/>
      </rPr>
      <t>Žalias pirkimas</t>
    </r>
    <r>
      <rPr>
        <sz val="11"/>
        <rFont val="Times New Roman"/>
        <family val="1"/>
        <charset val="186"/>
      </rPr>
      <t xml:space="preserve"> 47426, BV16-146/24</t>
    </r>
  </si>
  <si>
    <t>Farmacijos produktai. Fango parafinas</t>
  </si>
  <si>
    <t>UAB „Stelsa“</t>
  </si>
  <si>
    <t>Žodžiu 34498-1, BV16-159/24</t>
  </si>
  <si>
    <t>Atropino sulfatas 1mg/ml inj. 2000 amp.</t>
  </si>
  <si>
    <t>CPO307068</t>
  </si>
  <si>
    <t>S2-94/24, 2024-12-17</t>
  </si>
  <si>
    <r>
      <t xml:space="preserve">Elektroninis </t>
    </r>
    <r>
      <rPr>
        <sz val="11"/>
        <color indexed="17"/>
        <rFont val="Times New Roman"/>
        <family val="1"/>
        <charset val="186"/>
      </rPr>
      <t xml:space="preserve">Žalias pirkimas </t>
    </r>
    <r>
      <rPr>
        <sz val="11"/>
        <rFont val="Times New Roman"/>
        <family val="1"/>
        <charset val="186"/>
      </rPr>
      <t xml:space="preserve"> BV16-</t>
    </r>
    <r>
      <rPr>
        <sz val="11"/>
        <color theme="1"/>
        <rFont val="Times New Roman"/>
        <family val="1"/>
        <charset val="186"/>
      </rPr>
      <t>149/24,</t>
    </r>
    <r>
      <rPr>
        <sz val="11"/>
        <rFont val="Times New Roman"/>
        <family val="1"/>
        <charset val="186"/>
      </rPr>
      <t xml:space="preserve"> 45988-1</t>
    </r>
  </si>
  <si>
    <t>Banko paslaugos</t>
  </si>
  <si>
    <t>66100000-1</t>
  </si>
  <si>
    <t>AB SEB bankas</t>
  </si>
  <si>
    <t>S2-95/24, 2025-02-20</t>
  </si>
  <si>
    <r>
      <t xml:space="preserve">Raštu </t>
    </r>
    <r>
      <rPr>
        <sz val="11"/>
        <color rgb="FF00B050"/>
        <rFont val="Times New Roman"/>
        <family val="1"/>
        <charset val="186"/>
      </rPr>
      <t>Žalias pirkimas</t>
    </r>
    <r>
      <rPr>
        <sz val="11"/>
        <rFont val="Times New Roman"/>
        <family val="1"/>
        <charset val="186"/>
      </rPr>
      <t xml:space="preserve"> CVP IS Neskelbiama34632-1, BV16-135/24</t>
    </r>
  </si>
  <si>
    <t>Langų valymo paslaugos</t>
  </si>
  <si>
    <t>90911300-9</t>
  </si>
  <si>
    <t>S1-181/24, 2025-08-17</t>
  </si>
  <si>
    <r>
      <t xml:space="preserve">Žodžiu </t>
    </r>
    <r>
      <rPr>
        <sz val="11"/>
        <color rgb="FF00B050"/>
        <rFont val="Times New Roman"/>
        <family val="1"/>
        <charset val="186"/>
      </rPr>
      <t>Žalias pirkimas</t>
    </r>
    <r>
      <rPr>
        <sz val="11"/>
        <rFont val="Times New Roman"/>
        <family val="1"/>
        <charset val="186"/>
      </rPr>
      <t xml:space="preserve"> 34664-1, BV16-143/24</t>
    </r>
  </si>
  <si>
    <t>Ryšių su visuomene paslaugos</t>
  </si>
  <si>
    <t>79400000-8</t>
  </si>
  <si>
    <t>MB LB Communications</t>
  </si>
  <si>
    <t>S1-182/24, 2026-08-17</t>
  </si>
  <si>
    <r>
      <t xml:space="preserve">Žodžiu </t>
    </r>
    <r>
      <rPr>
        <sz val="11"/>
        <color rgb="FF00B050"/>
        <rFont val="Times New Roman"/>
        <family val="1"/>
        <charset val="186"/>
      </rPr>
      <t>Žalias pirkimas</t>
    </r>
    <r>
      <rPr>
        <sz val="11"/>
        <rFont val="Times New Roman"/>
        <family val="1"/>
        <charset val="186"/>
      </rPr>
      <t xml:space="preserve"> 34705-2, BV16-156/24</t>
    </r>
  </si>
  <si>
    <t>Granito skalda su transportavimo paslauga</t>
  </si>
  <si>
    <t>14200000-3</t>
  </si>
  <si>
    <t>UAB Milsa</t>
  </si>
  <si>
    <t>Žodžiu 34527-1, BV16-164/24</t>
  </si>
  <si>
    <t>Korupcijos prevencijos 16 ak. Val. mokymai Ligoninės darbuotojams, tema: „Antikorupcinės aplinkos sveikatos priežiūros įstaigoje kūrimas ir palaikymas“</t>
  </si>
  <si>
    <t>VšĮ Lietuvos savivaldybių asociacijos mokymo ir konsultavimo centras</t>
  </si>
  <si>
    <t>Žodžiu 36819-3, BV16-165/24</t>
  </si>
  <si>
    <t>Chemija indaplovei</t>
  </si>
  <si>
    <t>39800000-0</t>
  </si>
  <si>
    <t>Žodžiu 34591-1, BV16-169/24</t>
  </si>
  <si>
    <t>Pultas TV Philips televizoriui</t>
  </si>
  <si>
    <t>32500000-8</t>
  </si>
  <si>
    <t>Žodžiu 34571-1, BV16-170/24</t>
  </si>
  <si>
    <t>Panduso ir stogelio įrengimas virš įėjimo į pastatą Antakalnio g. 57 Ginekologijos korpusas</t>
  </si>
  <si>
    <t>45223110-0</t>
  </si>
  <si>
    <t>UAB Auksta</t>
  </si>
  <si>
    <t>Žodžiu 47868, BV16-163/24</t>
  </si>
  <si>
    <t>Nuotekų vamzdyno remonto darbai</t>
  </si>
  <si>
    <t>45232400-6</t>
  </si>
  <si>
    <t>UAB Aglinta</t>
  </si>
  <si>
    <t>Žodžiu 47867, BV16-161/24</t>
  </si>
  <si>
    <t>II ketvirtis iki čia imtinai</t>
  </si>
  <si>
    <t>Į ataskaitą traukiau 0,00, nors kaina minusinė</t>
  </si>
  <si>
    <t>VšĮ Vilniaus miesto klinikinės ligoninės duomenys apie 2024 metų viešuosius pirkimus II ketvirtis (atnaujinama kas ketvirtį)</t>
  </si>
  <si>
    <t>Plėvelė juoda 200mk 6m</t>
  </si>
  <si>
    <t>Žodžiu 34598-6, BV16-177/24</t>
  </si>
  <si>
    <t xml:space="preserve">Programos (pradėti vykdyti ligoninės darbuotojų vidines apklausas) metų prenumerata </t>
  </si>
  <si>
    <t>Survey Planet LLC</t>
  </si>
  <si>
    <t>Žodžiu 34550-3, BV16-160/24</t>
  </si>
  <si>
    <t>Makida DAS 180Z bešepetėlis pūstuvas</t>
  </si>
  <si>
    <t>UAB Įrankiai.LT</t>
  </si>
  <si>
    <t>Žodžiu 34602-9, BV16-173/24</t>
  </si>
  <si>
    <t>CANVA metinė licencija</t>
  </si>
  <si>
    <t>79980000-7</t>
  </si>
  <si>
    <t>Canva, Inc</t>
  </si>
  <si>
    <t>Žodžiu 34606-2 BV16-175/24</t>
  </si>
  <si>
    <t>Pašto paslaugos</t>
  </si>
  <si>
    <t>CPO307723</t>
  </si>
  <si>
    <t>64110000-0</t>
  </si>
  <si>
    <t>UAB "Samus"</t>
  </si>
  <si>
    <t>S2-101/24, 2025-07-01</t>
  </si>
  <si>
    <r>
      <t xml:space="preserve">Elektroninis </t>
    </r>
    <r>
      <rPr>
        <sz val="11"/>
        <color indexed="17"/>
        <rFont val="Times New Roman"/>
        <family val="1"/>
        <charset val="186"/>
      </rPr>
      <t xml:space="preserve">Žalias pirkimas </t>
    </r>
    <r>
      <rPr>
        <sz val="11"/>
        <rFont val="Times New Roman"/>
        <family val="1"/>
        <charset val="186"/>
      </rPr>
      <t xml:space="preserve"> BV16-157/24, 34669</t>
    </r>
  </si>
  <si>
    <t>CPO309000</t>
  </si>
  <si>
    <t>30190000-7</t>
  </si>
  <si>
    <t>UAB "Morning LT"</t>
  </si>
  <si>
    <t>S2-103/24, 2025-07-03</t>
  </si>
  <si>
    <r>
      <t xml:space="preserve">Elektroninis </t>
    </r>
    <r>
      <rPr>
        <sz val="11"/>
        <color indexed="17"/>
        <rFont val="Times New Roman"/>
        <family val="1"/>
        <charset val="186"/>
      </rPr>
      <t xml:space="preserve">Žalias pirkimas </t>
    </r>
    <r>
      <rPr>
        <sz val="11"/>
        <rFont val="Times New Roman"/>
        <family val="1"/>
        <charset val="186"/>
      </rPr>
      <t xml:space="preserve">  BV16-171/24, 34655</t>
    </r>
  </si>
  <si>
    <t>Neįgaliųjų panduso su keltuvų ir apdailos darbų įrengimu</t>
  </si>
  <si>
    <t>CPO308057</t>
  </si>
  <si>
    <t>Elektroninis Žalias pirkimas  Ekonominis naudingumas BV16-162/24, 47871</t>
  </si>
  <si>
    <t>Ligoninės turto (Automobilių stovėjimo aikštelės) draudimas</t>
  </si>
  <si>
    <t>S2-102/24, 2025-07-04</t>
  </si>
  <si>
    <r>
      <t xml:space="preserve">Žodžiu </t>
    </r>
    <r>
      <rPr>
        <sz val="11"/>
        <color indexed="17"/>
        <rFont val="Times New Roman"/>
        <family val="1"/>
        <charset val="186"/>
      </rPr>
      <t>Žalias pirkimas</t>
    </r>
    <r>
      <rPr>
        <sz val="11"/>
        <rFont val="Times New Roman"/>
        <family val="1"/>
        <charset val="186"/>
      </rPr>
      <t xml:space="preserve"> 34633-5, BV16-102/24</t>
    </r>
  </si>
  <si>
    <t>Papildomų medicininių priemonių pirkimas</t>
  </si>
  <si>
    <t>Atviras konkursas (supaprastinta tvarka) 721047</t>
  </si>
  <si>
    <t>S1-183/24,  2025-12-31</t>
  </si>
  <si>
    <r>
      <t xml:space="preserve">Elektroninis </t>
    </r>
    <r>
      <rPr>
        <sz val="11"/>
        <color indexed="17"/>
        <rFont val="Times New Roman"/>
        <family val="1"/>
        <charset val="186"/>
      </rPr>
      <t>Žalias pirkimas</t>
    </r>
    <r>
      <rPr>
        <sz val="11"/>
        <rFont val="Times New Roman"/>
        <family val="1"/>
        <charset val="186"/>
      </rPr>
      <t xml:space="preserve"> BV16-78/24, 44254-2 </t>
    </r>
  </si>
  <si>
    <t>UAB "Formedics"</t>
  </si>
  <si>
    <t>S1-185/24, 2025-12-31</t>
  </si>
  <si>
    <t>UAB "Osteca"</t>
  </si>
  <si>
    <t>S1-184/24, 2025-12-31</t>
  </si>
  <si>
    <t>UAB "Gapro medica"</t>
  </si>
  <si>
    <t>S1-187/24, 2025-12-31</t>
  </si>
  <si>
    <t>UAB "Valdmedika"</t>
  </si>
  <si>
    <t>S1-188/24, 2025-12-31</t>
  </si>
  <si>
    <t>UAB "Pharm house"</t>
  </si>
  <si>
    <t>S1-199/24, 2025-12-31</t>
  </si>
  <si>
    <t>Stikliniai saugikliai</t>
  </si>
  <si>
    <t>31200000-8</t>
  </si>
  <si>
    <t>Žodžiu 34561-1, BV16-188/24</t>
  </si>
  <si>
    <t>Ketonų ir gliukozės matavimo prietaisas</t>
  </si>
  <si>
    <t>Žodžiu 48202, BV16-166/24</t>
  </si>
  <si>
    <t>Fotodrobės</t>
  </si>
  <si>
    <t>Aleksandra Zitkauskienė Indiv.veiklos vykd.pažyma Nr.1349302</t>
  </si>
  <si>
    <t>Žodžiu 34651-2, BV16-183/24</t>
  </si>
  <si>
    <t>Pacientų informavimas SMS žinutėmis paslaugos</t>
  </si>
  <si>
    <t>64212100-6</t>
  </si>
  <si>
    <t>UAB Bitė Lietuva</t>
  </si>
  <si>
    <t>S1-189/24, 2026-09-29</t>
  </si>
  <si>
    <r>
      <t xml:space="preserve">Raštu </t>
    </r>
    <r>
      <rPr>
        <sz val="11"/>
        <color indexed="17"/>
        <rFont val="Times New Roman"/>
        <family val="1"/>
        <charset val="186"/>
      </rPr>
      <t>Žalias pirkimas</t>
    </r>
    <r>
      <rPr>
        <sz val="11"/>
        <rFont val="Times New Roman"/>
        <family val="1"/>
        <charset val="186"/>
      </rPr>
      <t xml:space="preserve"> CVP IS Neskelbiama 36350, BV16-144/24</t>
    </r>
  </si>
  <si>
    <t>Personalinių kompiuterių pirkimas (2vnt. all-in-one)</t>
  </si>
  <si>
    <t>CPO309074</t>
  </si>
  <si>
    <t>S2-104/24, 2024-09-10</t>
  </si>
  <si>
    <r>
      <t xml:space="preserve">Elektroninis </t>
    </r>
    <r>
      <rPr>
        <sz val="11"/>
        <color indexed="17"/>
        <rFont val="Times New Roman"/>
        <family val="1"/>
        <charset val="186"/>
      </rPr>
      <t xml:space="preserve">Žalias pirkimas </t>
    </r>
    <r>
      <rPr>
        <sz val="11"/>
        <rFont val="Times New Roman"/>
        <family val="1"/>
        <charset val="186"/>
      </rPr>
      <t xml:space="preserve">  BV16-172/24, 34515-3</t>
    </r>
  </si>
  <si>
    <t>Vaikų skubiosios pagalbos, intensyviosios terapijos ir konsultacijų skyriaus patalpų remontas</t>
  </si>
  <si>
    <t>CPO312173</t>
  </si>
  <si>
    <t>45453100-8</t>
  </si>
  <si>
    <r>
      <t xml:space="preserve">Elektroninis </t>
    </r>
    <r>
      <rPr>
        <sz val="11"/>
        <color indexed="17"/>
        <rFont val="Times New Roman"/>
        <family val="1"/>
        <charset val="186"/>
      </rPr>
      <t>Žalias pirkimas</t>
    </r>
    <r>
      <rPr>
        <sz val="11"/>
        <rFont val="Times New Roman"/>
        <family val="1"/>
        <charset val="186"/>
      </rPr>
      <t xml:space="preserve">  Ekonominis naudingumas BV16-168/24, 48032</t>
    </r>
  </si>
  <si>
    <t>Akušerijos skyriaus patalpų remontas</t>
  </si>
  <si>
    <t>CPO308884</t>
  </si>
  <si>
    <t>Elektroninis Žalias pirkimas  Ekonominis naudingumas BV16-167/24, 48033</t>
  </si>
  <si>
    <t>Tirpalas EKG elektrodams</t>
  </si>
  <si>
    <t>Žodžiu 34498-2, BV16-178/24</t>
  </si>
  <si>
    <t>PVS licencijų palaikymo ir aptarnavimo paslaugų (2 mėn.)</t>
  </si>
  <si>
    <t>UAB Logas Line</t>
  </si>
  <si>
    <t>S1-198/24, 2024-11-30</t>
  </si>
  <si>
    <r>
      <t xml:space="preserve">Žodžiu </t>
    </r>
    <r>
      <rPr>
        <sz val="11"/>
        <color indexed="17"/>
        <rFont val="Times New Roman"/>
        <family val="1"/>
        <charset val="186"/>
      </rPr>
      <t>Žalias pirkimas</t>
    </r>
    <r>
      <rPr>
        <sz val="11"/>
        <rFont val="Times New Roman"/>
        <family val="1"/>
        <charset val="186"/>
      </rPr>
      <t xml:space="preserve"> 34696-2, BV16-174/24</t>
    </r>
  </si>
  <si>
    <t>Vaistiniai preparatai</t>
  </si>
  <si>
    <t>CPO310727</t>
  </si>
  <si>
    <t>S2-105/24, 2024-12-16</t>
  </si>
  <si>
    <r>
      <t xml:space="preserve">Elektroninis </t>
    </r>
    <r>
      <rPr>
        <sz val="11"/>
        <color indexed="17"/>
        <rFont val="Times New Roman"/>
        <family val="1"/>
        <charset val="186"/>
      </rPr>
      <t xml:space="preserve">Žalias pirkimas </t>
    </r>
    <r>
      <rPr>
        <sz val="11"/>
        <rFont val="Times New Roman"/>
        <family val="1"/>
        <charset val="186"/>
      </rPr>
      <t xml:space="preserve"> BV16-184/24, </t>
    </r>
    <r>
      <rPr>
        <sz val="11"/>
        <color indexed="8"/>
        <rFont val="Times New Roman"/>
        <family val="1"/>
        <charset val="186"/>
      </rPr>
      <t>45988-2</t>
    </r>
  </si>
  <si>
    <t>Medicininės laboratorinės informacinės sistemos COBAS IT MIDDLEWARE (tarpinės duomenų perdavimo sistemos) priežiūra</t>
  </si>
  <si>
    <t>UAB Roche Lietuva</t>
  </si>
  <si>
    <t>S1-201/24, 2026-09-15</t>
  </si>
  <si>
    <r>
      <t xml:space="preserve">Žodžiu </t>
    </r>
    <r>
      <rPr>
        <sz val="11"/>
        <color indexed="17"/>
        <rFont val="Times New Roman"/>
        <family val="1"/>
        <charset val="186"/>
      </rPr>
      <t>Žalias pirkimas</t>
    </r>
    <r>
      <rPr>
        <sz val="11"/>
        <rFont val="Times New Roman"/>
        <family val="1"/>
        <charset val="186"/>
      </rPr>
      <t xml:space="preserve"> 48615, BV16-179/24</t>
    </r>
  </si>
  <si>
    <t>Dokumentų pasirašymo kvalifikuotu el. parašu dokumentų valdymo sistemoje</t>
  </si>
  <si>
    <t>UAB Dokobit</t>
  </si>
  <si>
    <t>S2-107/24, 2025-08-17</t>
  </si>
  <si>
    <r>
      <t xml:space="preserve">Žodžiu </t>
    </r>
    <r>
      <rPr>
        <sz val="11"/>
        <color indexed="17"/>
        <rFont val="Times New Roman"/>
        <family val="1"/>
        <charset val="186"/>
      </rPr>
      <t>Žalias pirkimas</t>
    </r>
    <r>
      <rPr>
        <sz val="11"/>
        <rFont val="Times New Roman"/>
        <family val="1"/>
        <charset val="186"/>
      </rPr>
      <t xml:space="preserve"> 34696-3, BV16-180/24</t>
    </r>
  </si>
  <si>
    <t>Ligoninės turto Ekstrakorporinės LITOTRIPSIJOS ap. draudimas</t>
  </si>
  <si>
    <t>S2-108/24, 2026-08-13</t>
  </si>
  <si>
    <r>
      <t xml:space="preserve">Žodžiu </t>
    </r>
    <r>
      <rPr>
        <sz val="11"/>
        <color indexed="17"/>
        <rFont val="Times New Roman"/>
        <family val="1"/>
        <charset val="186"/>
      </rPr>
      <t>Žalias pirkimas</t>
    </r>
    <r>
      <rPr>
        <sz val="11"/>
        <rFont val="Times New Roman"/>
        <family val="1"/>
        <charset val="186"/>
      </rPr>
      <t xml:space="preserve"> 34633-9, BV16-187/24</t>
    </r>
  </si>
  <si>
    <t>Krepšeliai endoskopams</t>
  </si>
  <si>
    <t>UAB SALMEDA</t>
  </si>
  <si>
    <t>Žodžiu 34497-5, BV16-176/24</t>
  </si>
  <si>
    <t>Praėjimo kortelių skaitytuvas su sklendėmis ir magnetais</t>
  </si>
  <si>
    <t>UAB Prim prekyba</t>
  </si>
  <si>
    <t>Žodžiu 34559-4, BV16-190/24</t>
  </si>
  <si>
    <t>CPO310726</t>
  </si>
  <si>
    <t>S2-109/24, 2024-11-22</t>
  </si>
  <si>
    <t>S2-110/24, 2024-11-22</t>
  </si>
  <si>
    <t>S2-114/24, 2024-11-22</t>
  </si>
  <si>
    <t>S2-113/24, 2024-11-22</t>
  </si>
  <si>
    <t>S2-112/24, 2024-11-22</t>
  </si>
  <si>
    <t>UAB "Medikona"</t>
  </si>
  <si>
    <t>S2-111/24, 2024-11-22</t>
  </si>
  <si>
    <t>Žnyplės 2 vnt.</t>
  </si>
  <si>
    <t>UAB AmberCell Solutions</t>
  </si>
  <si>
    <t>Žodžiu 34497-6, BV16-182/24</t>
  </si>
  <si>
    <t>Žodžiu 34535-3 BV16-138/24</t>
  </si>
  <si>
    <t>Grandinės rulonas 3/8 1,3mm</t>
  </si>
  <si>
    <t>Žodžiu 34602-10, BV16-196/24</t>
  </si>
  <si>
    <t>Mokymai „Konfliktų valdymas pasitelkiant mediacijos metodą“</t>
  </si>
  <si>
    <t>VšĮ Mykolo Romerio universitetas</t>
  </si>
  <si>
    <t>S2-118/24, 2025-02-18</t>
  </si>
  <si>
    <r>
      <t xml:space="preserve">Žodžiu </t>
    </r>
    <r>
      <rPr>
        <sz val="11"/>
        <color indexed="17"/>
        <rFont val="Times New Roman"/>
        <family val="1"/>
        <charset val="186"/>
      </rPr>
      <t>Žalias pirkimas</t>
    </r>
    <r>
      <rPr>
        <sz val="11"/>
        <rFont val="Times New Roman"/>
        <family val="1"/>
        <charset val="186"/>
      </rPr>
      <t xml:space="preserve"> 49304, BV16-191/24</t>
    </r>
  </si>
  <si>
    <t>Žodžiu 34559-5, BV16-192/24</t>
  </si>
  <si>
    <t>Spausdintuvų nuoma</t>
  </si>
  <si>
    <t>30232100-5</t>
  </si>
  <si>
    <t>UAB Ciklonas</t>
  </si>
  <si>
    <t>S1-205/24, 2027-07-30</t>
  </si>
  <si>
    <r>
      <t xml:space="preserve">Raštu </t>
    </r>
    <r>
      <rPr>
        <sz val="11"/>
        <color indexed="17"/>
        <rFont val="Times New Roman"/>
        <family val="1"/>
        <charset val="186"/>
      </rPr>
      <t>Žalias pirkimas</t>
    </r>
    <r>
      <rPr>
        <sz val="11"/>
        <rFont val="Times New Roman"/>
        <family val="1"/>
        <charset val="186"/>
      </rPr>
      <t xml:space="preserve"> CVP IS Neskelbiama 34671-1, BV16-185/24</t>
    </r>
  </si>
  <si>
    <t>Transp. priem. CITROEN JUMPER LEA048 VCAP draudimas</t>
  </si>
  <si>
    <t>S2-119/24, 2025-08-29</t>
  </si>
  <si>
    <t>Žodžiu 34633-10, BV16-186/24</t>
  </si>
  <si>
    <t>Besisukiojantys ratukai, 20 vnt.</t>
  </si>
  <si>
    <t>UAB AJ Produktai</t>
  </si>
  <si>
    <t>Žodžiu 34575-3, BV16-198/24</t>
  </si>
  <si>
    <t xml:space="preserve">Kontūrai ir nosies kaniulės </t>
  </si>
  <si>
    <t>UAB Evomeda</t>
  </si>
  <si>
    <t>Žodžiu 34497-4, BV16-175/24</t>
  </si>
  <si>
    <t>Kuro filtras Briggs kultivatoriui</t>
  </si>
  <si>
    <t>42900000-5</t>
  </si>
  <si>
    <t>UAB Technika girioms ir parkams</t>
  </si>
  <si>
    <t>Žodžiu 34597-1, BV16-200/24</t>
  </si>
  <si>
    <t>Pogramuojamas NV pultelis</t>
  </si>
  <si>
    <t>38800000-3</t>
  </si>
  <si>
    <t>Žodžiu 34585-1, BV16-206/24</t>
  </si>
  <si>
    <t>Papildomų medicininių priemonių pirkimas II</t>
  </si>
  <si>
    <t>Atviras konkursas (supaprastinta tvarka) 728594</t>
  </si>
  <si>
    <t>S1-208/24,  2025-12-31</t>
  </si>
  <si>
    <r>
      <t xml:space="preserve">Elektroninis </t>
    </r>
    <r>
      <rPr>
        <sz val="11"/>
        <color indexed="17"/>
        <rFont val="Times New Roman"/>
        <family val="1"/>
        <charset val="186"/>
      </rPr>
      <t xml:space="preserve">Žalias pirkimas </t>
    </r>
    <r>
      <rPr>
        <sz val="11"/>
        <rFont val="Times New Roman"/>
        <family val="1"/>
        <charset val="186"/>
      </rPr>
      <t xml:space="preserve"> BV16-155/24, 47702</t>
    </r>
  </si>
  <si>
    <t>Olympus Sverige Aktiebolag (Lietuvoje veikianti per
filialą „Olympus Sverige Aktiebolag Lietuvos filialas“)</t>
  </si>
  <si>
    <t>S1-210/24, 2025-12-31</t>
  </si>
  <si>
    <t>UAB "AMI sprendimai"</t>
  </si>
  <si>
    <t>S1-209/24, 2025-12-31</t>
  </si>
  <si>
    <t>UAB "Ortogrupė"</t>
  </si>
  <si>
    <t>S1-211/24, 2025-12-31</t>
  </si>
  <si>
    <t>UAB "Ilsanta"</t>
  </si>
  <si>
    <t>S1-212/24, 2025-12-31</t>
  </si>
  <si>
    <t>Spintelė su kriaukle</t>
  </si>
  <si>
    <t>Žodžiu 34586-6, BV16-194/24</t>
  </si>
  <si>
    <t>Specialusis oro kondicionieriaus kompresorius</t>
  </si>
  <si>
    <t>UAB Prolesta</t>
  </si>
  <si>
    <t>Žodžiu 34594-2, BV16-203/24</t>
  </si>
  <si>
    <t>Cilindrinės spynelės EURO-LOCKS, 50 vnt.</t>
  </si>
  <si>
    <t>UAB GUIDO group</t>
  </si>
  <si>
    <t>Žodžiu 34602-11, BV16-207/24</t>
  </si>
  <si>
    <t>Natrio chloridas 100mg/ml koncentratas infuz. tirpalui 100 ml 800fl.</t>
  </si>
  <si>
    <t>CPO312874</t>
  </si>
  <si>
    <t>S2-121/24, 2024-12-05</t>
  </si>
  <si>
    <r>
      <t xml:space="preserve">Elektroninis </t>
    </r>
    <r>
      <rPr>
        <sz val="11"/>
        <color indexed="17"/>
        <rFont val="Times New Roman"/>
        <family val="1"/>
        <charset val="186"/>
      </rPr>
      <t xml:space="preserve">Žalias pirkimas </t>
    </r>
    <r>
      <rPr>
        <sz val="11"/>
        <rFont val="Times New Roman"/>
        <family val="1"/>
        <charset val="186"/>
      </rPr>
      <t xml:space="preserve"> BV16-193/24, </t>
    </r>
    <r>
      <rPr>
        <sz val="11"/>
        <color indexed="8"/>
        <rFont val="Times New Roman"/>
        <family val="1"/>
        <charset val="186"/>
      </rPr>
      <t>34496-8</t>
    </r>
  </si>
  <si>
    <t>Kilimėlių nuoma ir keitimas</t>
  </si>
  <si>
    <t>CPO312850</t>
  </si>
  <si>
    <t>39533000-7</t>
  </si>
  <si>
    <t>Elektroninis Žalias pirkimas  Ekonominis naudingumas BV16-195/24, 34680</t>
  </si>
  <si>
    <t>Elektroninis Žalias pirkimas  Ekonominis naudingumas BV16-168/24, 48032</t>
  </si>
  <si>
    <t>Vandens stiklinių laikikliai, 5 vnt.</t>
  </si>
  <si>
    <t>UAB MELISIS</t>
  </si>
  <si>
    <t>Žodžiu 34586-7, BV16-205/24</t>
  </si>
  <si>
    <t>Vandens stiklinių laikikliai, 3 vnt.</t>
  </si>
  <si>
    <t>Žodžiu 34586-8, BV16-201/24</t>
  </si>
  <si>
    <t>Dviračių kameros vežimėlių remontui, 15 vnt.</t>
  </si>
  <si>
    <t>UAB S-Sportas LT</t>
  </si>
  <si>
    <t>Žodžiu 34546-3, BV16-199/24</t>
  </si>
  <si>
    <t>Bendros higienos kursai HB ir H-13</t>
  </si>
  <si>
    <t>Nacionalinės visuomenės sveikatos priežiūros laboratorija</t>
  </si>
  <si>
    <t>Žodžiu 34644-17, BV16-210/24</t>
  </si>
  <si>
    <t>1 korpuso Antakalnio 57 vėsinimo įrengimo pirkimas</t>
  </si>
  <si>
    <t>Atviras konkursas (supaprastinta tvarka) 729931</t>
  </si>
  <si>
    <t>45331220-4</t>
  </si>
  <si>
    <t>UAB "Izopaga"</t>
  </si>
  <si>
    <t>S1-217/24,  2024-12-01</t>
  </si>
  <si>
    <r>
      <t xml:space="preserve">Elektroninis </t>
    </r>
    <r>
      <rPr>
        <sz val="11"/>
        <color indexed="17"/>
        <rFont val="Times New Roman"/>
        <family val="1"/>
        <charset val="186"/>
      </rPr>
      <t>Žalias pirkimas</t>
    </r>
    <r>
      <rPr>
        <sz val="11"/>
        <rFont val="Times New Roman"/>
        <family val="1"/>
        <charset val="186"/>
      </rPr>
      <t xml:space="preserve"> BV16-140/24, 46618 </t>
    </r>
  </si>
  <si>
    <t>Kanceliarinės prekės, kurių nėra CPO</t>
  </si>
  <si>
    <t>S1-218/24, 2026-10-20</t>
  </si>
  <si>
    <r>
      <t xml:space="preserve">Raštu </t>
    </r>
    <r>
      <rPr>
        <sz val="11"/>
        <color indexed="17"/>
        <rFont val="Times New Roman"/>
        <family val="1"/>
        <charset val="186"/>
      </rPr>
      <t>Žalias pirkimas</t>
    </r>
    <r>
      <rPr>
        <sz val="11"/>
        <rFont val="Times New Roman"/>
        <family val="1"/>
        <charset val="186"/>
      </rPr>
      <t xml:space="preserve"> CVP IS Neskelbiama49632, BV16-204/24</t>
    </r>
  </si>
  <si>
    <t>Šlapimtakio okliuzinis kateteris- balionėlis, 20 vnt.</t>
  </si>
  <si>
    <t>UAB Septeka</t>
  </si>
  <si>
    <t>Žodžiu 34497-7, BV16-212/24</t>
  </si>
  <si>
    <t xml:space="preserve">Viešojo fiksuoto ryšio paslaugos </t>
  </si>
  <si>
    <t>64211000-8</t>
  </si>
  <si>
    <t>UAB „CSC Telecom“</t>
  </si>
  <si>
    <t>S1-220/24, 2027-08-26</t>
  </si>
  <si>
    <r>
      <t xml:space="preserve">Raštu </t>
    </r>
    <r>
      <rPr>
        <sz val="11"/>
        <color indexed="17"/>
        <rFont val="Times New Roman"/>
        <family val="1"/>
        <charset val="186"/>
      </rPr>
      <t>Žalias pirkimas</t>
    </r>
    <r>
      <rPr>
        <sz val="11"/>
        <rFont val="Times New Roman"/>
        <family val="1"/>
        <charset val="186"/>
      </rPr>
      <t xml:space="preserve"> CVP IS Neskelbiama 36360, BV16-189/24</t>
    </r>
  </si>
  <si>
    <t>Atropino sulfatas 1mg/ml inj. 3000 amp., Ciprofloksacinas 3mg/ml akių lašai 150ml( 30fl.)</t>
  </si>
  <si>
    <t>CPO315058</t>
  </si>
  <si>
    <t>UAB "Ideal Trade Links"</t>
  </si>
  <si>
    <t>S2-127/24, 2024-11-27</t>
  </si>
  <si>
    <r>
      <t xml:space="preserve">Elektroninis </t>
    </r>
    <r>
      <rPr>
        <sz val="11"/>
        <color indexed="17"/>
        <rFont val="Times New Roman"/>
        <family val="1"/>
        <charset val="186"/>
      </rPr>
      <t xml:space="preserve">Žalias pirkimas </t>
    </r>
    <r>
      <rPr>
        <sz val="11"/>
        <rFont val="Times New Roman"/>
        <family val="1"/>
        <charset val="186"/>
      </rPr>
      <t xml:space="preserve"> BV16-211/24, </t>
    </r>
    <r>
      <rPr>
        <sz val="11"/>
        <color indexed="8"/>
        <rFont val="Times New Roman"/>
        <family val="1"/>
        <charset val="186"/>
      </rPr>
      <t>34496-9</t>
    </r>
  </si>
  <si>
    <t>S2-126/24, 2024-11-27</t>
  </si>
  <si>
    <t>Raktų gamyba</t>
  </si>
  <si>
    <t>S.Nasolio įmonė GUTA</t>
  </si>
  <si>
    <t>Žodžiu BV16-227/24, 34602-12</t>
  </si>
  <si>
    <t>Nuotolinė prieiga prie turinio, teikiančio informaciją mokesčių, apskaitos ir darbo užmokesčio klausimais</t>
  </si>
  <si>
    <t>UAB MERITS</t>
  </si>
  <si>
    <t>Žodžiu BV16-223/23, 34550-4</t>
  </si>
  <si>
    <t>Žodžiu BV16-138/24, 34535-3</t>
  </si>
  <si>
    <t xml:space="preserve">UAB Rimi Lietuva </t>
  </si>
  <si>
    <t>Mokymai tema „Sveikatos priežiūros įstaigų visuotinės kokybės vadybos sistema“</t>
  </si>
  <si>
    <t>VšĮ Žinių laboratorija „Empatija“</t>
  </si>
  <si>
    <t>Žodžiu BV16-228/24, 36819-4</t>
  </si>
  <si>
    <t>Nešiojamas kompiuteris</t>
  </si>
  <si>
    <t>Žodžiu BV16-224/24, 34559-6</t>
  </si>
  <si>
    <t>Gaisrinių čiaupų ir žarnų patikra Antakalnio g. 57 ir 124</t>
  </si>
  <si>
    <t>50413200-5</t>
  </si>
  <si>
    <t>UAB Flameksas</t>
  </si>
  <si>
    <t>S1-233/24, 2027-09-10</t>
  </si>
  <si>
    <r>
      <t xml:space="preserve">Raštu </t>
    </r>
    <r>
      <rPr>
        <sz val="11"/>
        <color rgb="FF00B050"/>
        <rFont val="Times New Roman"/>
        <family val="1"/>
        <charset val="186"/>
      </rPr>
      <t>Žalias pirkimas</t>
    </r>
    <r>
      <rPr>
        <sz val="11"/>
        <rFont val="Times New Roman"/>
        <family val="1"/>
        <charset val="186"/>
      </rPr>
      <t xml:space="preserve"> CVP IS Neskelbiama BV16-222/24, 34675</t>
    </r>
  </si>
  <si>
    <t>Priešgaisrinės sistemos patikra Antakalnio g. 57 ir 124</t>
  </si>
  <si>
    <t>UAB Fosus</t>
  </si>
  <si>
    <t>S1-237/24, 2027-09-10</t>
  </si>
  <si>
    <r>
      <t xml:space="preserve">Raštu </t>
    </r>
    <r>
      <rPr>
        <sz val="11"/>
        <color rgb="FF00B050"/>
        <rFont val="Times New Roman"/>
        <family val="1"/>
        <charset val="186"/>
      </rPr>
      <t>Žalias pirkimas</t>
    </r>
    <r>
      <rPr>
        <sz val="11"/>
        <rFont val="Times New Roman"/>
        <family val="1"/>
        <charset val="186"/>
      </rPr>
      <t xml:space="preserve"> CVP IS Neskelbiama BV16-218/24, 34671-1</t>
    </r>
  </si>
  <si>
    <t>Ūkinės prekės</t>
  </si>
  <si>
    <t>39220000-0</t>
  </si>
  <si>
    <t>UAB Koslita</t>
  </si>
  <si>
    <t>S1-234/24, 2025-11-09</t>
  </si>
  <si>
    <r>
      <t xml:space="preserve">Raštu </t>
    </r>
    <r>
      <rPr>
        <sz val="11"/>
        <color rgb="FF00B050"/>
        <rFont val="Times New Roman"/>
        <family val="1"/>
        <charset val="186"/>
      </rPr>
      <t>Žalias pirkimas</t>
    </r>
    <r>
      <rPr>
        <sz val="11"/>
        <rFont val="Times New Roman"/>
        <family val="1"/>
        <charset val="186"/>
      </rPr>
      <t xml:space="preserve"> CVP IS Neskelbiama BV16-208/24, 48410</t>
    </r>
  </si>
  <si>
    <t>UAB Lietlieta</t>
  </si>
  <si>
    <t>S1-235/24, 2025-11-09</t>
  </si>
  <si>
    <t>UAB Buitera</t>
  </si>
  <si>
    <t>S1-236/24, 2025-11-09</t>
  </si>
  <si>
    <t xml:space="preserve">UAB Kesko Senukai Lithuania </t>
  </si>
  <si>
    <t xml:space="preserve">S1-240/24, 2025-11-09 </t>
  </si>
  <si>
    <t>Informaciniai lipdukai</t>
  </si>
  <si>
    <t>31500000-1</t>
  </si>
  <si>
    <t>UAB Baltic CMYK</t>
  </si>
  <si>
    <t>Žodžiu BV16-213/24, 34565-3</t>
  </si>
  <si>
    <t>UAB DSP Plius</t>
  </si>
  <si>
    <t xml:space="preserve">UAB Sabelijos prekyba </t>
  </si>
  <si>
    <t>Flukonazolas 150mg tab. N1 150 dėž.</t>
  </si>
  <si>
    <t>CPO315752</t>
  </si>
  <si>
    <t>S2-129/24, 2024-12-10</t>
  </si>
  <si>
    <r>
      <t xml:space="preserve">Elektroninis </t>
    </r>
    <r>
      <rPr>
        <sz val="11"/>
        <color indexed="17"/>
        <rFont val="Times New Roman"/>
        <family val="1"/>
        <charset val="186"/>
      </rPr>
      <t xml:space="preserve">Žalias pirkimas </t>
    </r>
    <r>
      <rPr>
        <sz val="11"/>
        <rFont val="Times New Roman"/>
        <family val="1"/>
        <charset val="186"/>
      </rPr>
      <t xml:space="preserve"> BV16-217/24, </t>
    </r>
    <r>
      <rPr>
        <sz val="11"/>
        <color indexed="8"/>
        <rFont val="Times New Roman"/>
        <family val="1"/>
        <charset val="186"/>
      </rPr>
      <t>34496-10</t>
    </r>
  </si>
  <si>
    <t>CPO315623</t>
  </si>
  <si>
    <t>Elektroninis Žalias pirkimas  Ekonominis naudingumas BV16-216/24, 34680</t>
  </si>
  <si>
    <t>Siurblys</t>
  </si>
  <si>
    <t>UAB Hydropool LT</t>
  </si>
  <si>
    <t>Žodžiu BV16-219/24, 34594-3</t>
  </si>
  <si>
    <t>Mobilaus pirkimas Ryšiams su visuomene specialistei</t>
  </si>
  <si>
    <t>CPO315920</t>
  </si>
  <si>
    <t>32250000-0</t>
  </si>
  <si>
    <t>S2-130/24, 2024-11-16</t>
  </si>
  <si>
    <r>
      <t xml:space="preserve">Elektroninis Ekonominis naudingumas </t>
    </r>
    <r>
      <rPr>
        <sz val="11"/>
        <color indexed="17"/>
        <rFont val="Times New Roman"/>
        <family val="1"/>
        <charset val="186"/>
      </rPr>
      <t>Žalias pirkimas</t>
    </r>
    <r>
      <rPr>
        <sz val="11"/>
        <color indexed="8"/>
        <rFont val="Times New Roman"/>
        <family val="1"/>
        <charset val="186"/>
      </rPr>
      <t xml:space="preserve">   BV16-</t>
    </r>
    <r>
      <rPr>
        <sz val="11"/>
        <rFont val="Times New Roman"/>
        <family val="1"/>
        <charset val="186"/>
      </rPr>
      <t>221/24,</t>
    </r>
    <r>
      <rPr>
        <sz val="11"/>
        <color indexed="10"/>
        <rFont val="Times New Roman"/>
        <family val="1"/>
        <charset val="186"/>
      </rPr>
      <t xml:space="preserve"> </t>
    </r>
    <r>
      <rPr>
        <sz val="11"/>
        <rFont val="Times New Roman"/>
        <family val="1"/>
        <charset val="186"/>
      </rPr>
      <t>34518-1</t>
    </r>
  </si>
  <si>
    <t>Finansinių ataskaitų audito atlikimo paslaugos</t>
  </si>
  <si>
    <t>CPO315914</t>
  </si>
  <si>
    <t>79212100-4</t>
  </si>
  <si>
    <t>UAB "Apskaitos ir mokesčių konsultacijos"</t>
  </si>
  <si>
    <t>S2-131/24, 2026-03-16</t>
  </si>
  <si>
    <r>
      <t xml:space="preserve">Elektroninis </t>
    </r>
    <r>
      <rPr>
        <sz val="11"/>
        <color indexed="17"/>
        <rFont val="Times New Roman"/>
        <family val="1"/>
        <charset val="186"/>
      </rPr>
      <t>Žalias pirkimas</t>
    </r>
    <r>
      <rPr>
        <sz val="11"/>
        <color indexed="8"/>
        <rFont val="Times New Roman"/>
        <family val="1"/>
        <charset val="186"/>
      </rPr>
      <t xml:space="preserve">   BV16-</t>
    </r>
    <r>
      <rPr>
        <sz val="11"/>
        <rFont val="Times New Roman"/>
        <family val="1"/>
        <charset val="186"/>
      </rPr>
      <t>220/24,</t>
    </r>
    <r>
      <rPr>
        <sz val="11"/>
        <color indexed="10"/>
        <rFont val="Times New Roman"/>
        <family val="1"/>
        <charset val="186"/>
      </rPr>
      <t xml:space="preserve"> </t>
    </r>
    <r>
      <rPr>
        <sz val="11"/>
        <rFont val="Times New Roman"/>
        <family val="1"/>
        <charset val="186"/>
      </rPr>
      <t>50392-1</t>
    </r>
  </si>
  <si>
    <t>CPO314927</t>
  </si>
  <si>
    <t>Oro kondicionierius</t>
  </si>
  <si>
    <t>MB Ederas</t>
  </si>
  <si>
    <t>Žodžiu BV16-229/24, 34590-2</t>
  </si>
  <si>
    <t>Monitrius</t>
  </si>
  <si>
    <t>Žodžiu BV16-232/24, 34559-7</t>
  </si>
  <si>
    <t>Vėdinimo sistemos remonto detalės</t>
  </si>
  <si>
    <t>42500000-1</t>
  </si>
  <si>
    <t>Žodžiu BV16-215/24, 34596-1</t>
  </si>
  <si>
    <t>Medicinos personalo, dirbančio registratūroje darbo etikos principai</t>
  </si>
  <si>
    <t>MB Mokymai ir tobulėjimas</t>
  </si>
  <si>
    <t>Žodžiu BV16-236/24, 34644-19</t>
  </si>
  <si>
    <t>CPO317518</t>
  </si>
  <si>
    <t>S2-134/24, 2025-12-24</t>
  </si>
  <si>
    <r>
      <t xml:space="preserve">Elektroninis </t>
    </r>
    <r>
      <rPr>
        <sz val="11"/>
        <color indexed="17"/>
        <rFont val="Times New Roman"/>
        <family val="1"/>
        <charset val="186"/>
      </rPr>
      <t xml:space="preserve">Žalias pirkimas </t>
    </r>
    <r>
      <rPr>
        <sz val="11"/>
        <rFont val="Times New Roman"/>
        <family val="1"/>
        <charset val="186"/>
      </rPr>
      <t xml:space="preserve"> BV16-231/24, </t>
    </r>
    <r>
      <rPr>
        <sz val="11"/>
        <color indexed="8"/>
        <rFont val="Times New Roman"/>
        <family val="1"/>
        <charset val="186"/>
      </rPr>
      <t>34496-11</t>
    </r>
  </si>
  <si>
    <t>S2-135/24, 2025-12-24</t>
  </si>
  <si>
    <t>Judriojo telefono ryšio paslaugos</t>
  </si>
  <si>
    <t>CPO318045</t>
  </si>
  <si>
    <t>64212000-5</t>
  </si>
  <si>
    <t>UAB "Bitė Lietuva"</t>
  </si>
  <si>
    <t>S2-136/24, 2026-09-24</t>
  </si>
  <si>
    <r>
      <t xml:space="preserve">Elektroninis Ekonominis naudingumas </t>
    </r>
    <r>
      <rPr>
        <sz val="11"/>
        <color indexed="17"/>
        <rFont val="Times New Roman"/>
        <family val="1"/>
        <charset val="186"/>
      </rPr>
      <t>Žalias pirkimas</t>
    </r>
    <r>
      <rPr>
        <sz val="11"/>
        <color indexed="8"/>
        <rFont val="Times New Roman"/>
        <family val="1"/>
        <charset val="186"/>
      </rPr>
      <t xml:space="preserve">   BV16-</t>
    </r>
    <r>
      <rPr>
        <sz val="11"/>
        <rFont val="Times New Roman"/>
        <family val="1"/>
        <charset val="186"/>
      </rPr>
      <t>233/24,</t>
    </r>
    <r>
      <rPr>
        <sz val="11"/>
        <color indexed="10"/>
        <rFont val="Times New Roman"/>
        <family val="1"/>
        <charset val="186"/>
      </rPr>
      <t xml:space="preserve"> </t>
    </r>
    <r>
      <rPr>
        <sz val="11"/>
        <rFont val="Times New Roman"/>
        <family val="1"/>
        <charset val="186"/>
      </rPr>
      <t>34657</t>
    </r>
  </si>
  <si>
    <t>Automobilių TOYOTA PROACE MYO783 ir TOYOTA PROACE MYO778 TPVCA privalomasis ir Kasko draudimai</t>
  </si>
  <si>
    <t>If P&amp;C Insurance AS filialas</t>
  </si>
  <si>
    <t>S2-137/24, 2025-09-30</t>
  </si>
  <si>
    <t>Žodžiu BV16-238/24, 34633-11</t>
  </si>
  <si>
    <t xml:space="preserve">S2-138/24, 2025-09-30 </t>
  </si>
  <si>
    <t>S2-139/24, 2025-09-30</t>
  </si>
  <si>
    <t xml:space="preserve">S2-140/24, 2025-09-30 </t>
  </si>
  <si>
    <t>Medžio apdirbimo įrankiai</t>
  </si>
  <si>
    <t>UAB Nodus</t>
  </si>
  <si>
    <t>Žodžiu BV16-240/24, 34602-13</t>
  </si>
  <si>
    <t>Laboratoriniai serologiniai tyrimai</t>
  </si>
  <si>
    <t>71900000-7</t>
  </si>
  <si>
    <t>UAB Nacionalinė visuomenės sveikatos priežiūros laboratorija</t>
  </si>
  <si>
    <t>Žodžiu BV16-230/24, 34694-1</t>
  </si>
  <si>
    <t>Granito skalda</t>
  </si>
  <si>
    <t>Žodžiu BV16-235/24, 34527-2</t>
  </si>
  <si>
    <t>CPO317519</t>
  </si>
  <si>
    <t>III ketvirtis iki čia imtinai</t>
  </si>
  <si>
    <t>Nebuvo vykdyta mažos vertės pirkimų virš 15.000,00 Eur</t>
  </si>
  <si>
    <t>Tarptautiniai, supaprastinti ir Mažos vertės pirkimai virš 15 000 tūkst. pagal pirkimo dalis</t>
  </si>
  <si>
    <t>Odontologoninių ir dantų protezavimo priemonių pirkimas</t>
  </si>
  <si>
    <t>Atviras konkursas (supaprastinta tvarka) 725426</t>
  </si>
  <si>
    <t>UAB "Medicinos erdvė"</t>
  </si>
  <si>
    <t>S1-229/24, 2026-09-02</t>
  </si>
  <si>
    <r>
      <t xml:space="preserve">Elektroninis </t>
    </r>
    <r>
      <rPr>
        <sz val="11"/>
        <color indexed="17"/>
        <rFont val="Times New Roman"/>
        <family val="1"/>
        <charset val="186"/>
      </rPr>
      <t>Žalias pirkimas</t>
    </r>
    <r>
      <rPr>
        <sz val="11"/>
        <rFont val="Times New Roman"/>
        <family val="1"/>
        <charset val="186"/>
      </rPr>
      <t xml:space="preserve"> BV16-145/24, 43650 </t>
    </r>
  </si>
  <si>
    <t>S1-228/24, 2026-09-02</t>
  </si>
  <si>
    <t>UAB "MP Dental"</t>
  </si>
  <si>
    <t>S1-230/24, 2026-09-02</t>
  </si>
  <si>
    <t>UAB "Rema"</t>
  </si>
  <si>
    <t>S1-227/24, 2026-09-02</t>
  </si>
  <si>
    <t>Žodžiu  BV16-175/24, 34497-4</t>
  </si>
  <si>
    <t>Renovacinės palangės</t>
  </si>
  <si>
    <t>Žodžiu BV16-241/24, 34598-7</t>
  </si>
  <si>
    <t>LMDF plokštės su komplektuojančiomis medžiagomis</t>
  </si>
  <si>
    <t>UAB Finų medis</t>
  </si>
  <si>
    <t>Žodžiu BV16-246/24, 34598-8</t>
  </si>
  <si>
    <t>Baldinė furnitūra</t>
  </si>
  <si>
    <t>UAB Darval</t>
  </si>
  <si>
    <t>Žodžiu BV16-244/24, 34598-9</t>
  </si>
  <si>
    <t>Deratizacijos ir dezinsekcijos paslaugos (24 mėn. laikotarpiui)</t>
  </si>
  <si>
    <t>90921000-9</t>
  </si>
  <si>
    <t>UAB Kenkėjų kontrolės tarnyba</t>
  </si>
  <si>
    <t>S1-258/24, 2026-11-29</t>
  </si>
  <si>
    <r>
      <t xml:space="preserve">Raštu </t>
    </r>
    <r>
      <rPr>
        <sz val="11"/>
        <color indexed="17"/>
        <rFont val="Times New Roman"/>
        <family val="1"/>
        <charset val="186"/>
      </rPr>
      <t>Žalias pirkimas</t>
    </r>
    <r>
      <rPr>
        <sz val="11"/>
        <rFont val="Times New Roman"/>
        <family val="1"/>
        <charset val="186"/>
      </rPr>
      <t xml:space="preserve"> CVP IS Neskelbiama BV16-234/24, 34673</t>
    </r>
  </si>
  <si>
    <t>S1-262/24, 2027-10-01</t>
  </si>
  <si>
    <r>
      <t xml:space="preserve">Raštu </t>
    </r>
    <r>
      <rPr>
        <sz val="11"/>
        <color indexed="17"/>
        <rFont val="Times New Roman"/>
        <family val="1"/>
        <charset val="186"/>
      </rPr>
      <t>Žalias pirkimas</t>
    </r>
    <r>
      <rPr>
        <sz val="11"/>
        <rFont val="Times New Roman"/>
        <family val="1"/>
        <charset val="186"/>
      </rPr>
      <t xml:space="preserve"> CVP IS Neskelbiama BV16-237/24, 36354</t>
    </r>
  </si>
  <si>
    <t>TPVCAPD VW Transporter ERG932</t>
  </si>
  <si>
    <t>Balcia Insurance SE Lietuvos fil.</t>
  </si>
  <si>
    <t>S2-147/24, 2025-10-10</t>
  </si>
  <si>
    <t>Žodžiu BV16-243/24, 34633-13</t>
  </si>
  <si>
    <t>CPO318145</t>
  </si>
  <si>
    <t>UAB "Švarus pasaulis"</t>
  </si>
  <si>
    <t xml:space="preserve">S2-146/24, 2026-10-17 </t>
  </si>
  <si>
    <r>
      <t xml:space="preserve">Elektroninis </t>
    </r>
    <r>
      <rPr>
        <sz val="11"/>
        <color indexed="17"/>
        <rFont val="Times New Roman"/>
        <family val="1"/>
        <charset val="186"/>
      </rPr>
      <t>Žalias pirkimas</t>
    </r>
    <r>
      <rPr>
        <sz val="11"/>
        <color indexed="8"/>
        <rFont val="Times New Roman"/>
        <family val="1"/>
        <charset val="186"/>
      </rPr>
      <t xml:space="preserve">  Ekonominis naudingumas BV16-216/24, 34680</t>
    </r>
  </si>
  <si>
    <t>Darbo skelbimų talpinimas darbuotojų paieškos sistemoje</t>
  </si>
  <si>
    <t>UAB Alma Career Lithuania</t>
  </si>
  <si>
    <t>Žodžiu BV16-250/24, 40962-4</t>
  </si>
  <si>
    <t>Baseino mankštos inventorius</t>
  </si>
  <si>
    <t>37400000-2</t>
  </si>
  <si>
    <t>Žodžiu BV16-248/24, 34578-1</t>
  </si>
  <si>
    <t>Žoliapjovės remontas</t>
  </si>
  <si>
    <t>UAB Tehnika girioms ir parkams</t>
  </si>
  <si>
    <t>Žodžiu BV16-256/24, 52197-1</t>
  </si>
  <si>
    <t>Klijuojamas pleistras odiniams baldams</t>
  </si>
  <si>
    <t>MB Eucommerce</t>
  </si>
  <si>
    <t>Žodžiu BV16-254/24, 34586-9</t>
  </si>
  <si>
    <t>TPVCAPD: Hunday SONATA DFL113, MTZ Belarus A267C</t>
  </si>
  <si>
    <t>UADB Compensa Vienna Isurance Group</t>
  </si>
  <si>
    <t>S2-148/24, 2025-10-31</t>
  </si>
  <si>
    <t>Žodžiu BV16-255/24, 52094-1</t>
  </si>
  <si>
    <t>S2-149/24, 2025-10-31</t>
  </si>
  <si>
    <t>PVS licencijų palaikymo ir aptarnavimo paslaugos (4mėn.)</t>
  </si>
  <si>
    <t>S1-263/24, 2025-04-04</t>
  </si>
  <si>
    <r>
      <t xml:space="preserve">Žodžiu </t>
    </r>
    <r>
      <rPr>
        <sz val="11"/>
        <color indexed="17"/>
        <rFont val="Times New Roman"/>
        <family val="1"/>
        <charset val="186"/>
      </rPr>
      <t>Žalias pirkimas</t>
    </r>
    <r>
      <rPr>
        <sz val="11"/>
        <color indexed="8"/>
        <rFont val="Times New Roman"/>
        <family val="1"/>
        <charset val="186"/>
      </rPr>
      <t xml:space="preserve"> BV16-247/24, 51955</t>
    </r>
  </si>
  <si>
    <t>VšĮ VMKL inžinerinių statinių draudimas</t>
  </si>
  <si>
    <t>S2-150/24, 2025-10-16</t>
  </si>
  <si>
    <t>Žodžiu BV16-239/24, 34633-12</t>
  </si>
  <si>
    <t>DCB113 DeWALT greitasis kroviklis</t>
  </si>
  <si>
    <t>31100000-7</t>
  </si>
  <si>
    <t>UAB HARDIM</t>
  </si>
  <si>
    <t>Žodžiu BV16-252/24, 34560-1</t>
  </si>
  <si>
    <t>Sėdmaišių nuoma</t>
  </si>
  <si>
    <t>UAB Pupt</t>
  </si>
  <si>
    <t>Žodžiu BV16-257/24, 34586-10</t>
  </si>
  <si>
    <t xml:space="preserve">UAB MAXIMA LT </t>
  </si>
  <si>
    <t>MAX533240001086</t>
  </si>
  <si>
    <t>Medicininės įrangos draudimas (3 vnt.)</t>
  </si>
  <si>
    <t>S2-152/24, 2025-10-25</t>
  </si>
  <si>
    <t>Žodžiu BV16-259/24, 34633-14</t>
  </si>
  <si>
    <t>VšĮ VMKL medicininės įrangos draudimas</t>
  </si>
  <si>
    <t>S2-153/24, 2025-10-16</t>
  </si>
  <si>
    <t>Žodžiu BV16-258/24, 52094-2</t>
  </si>
  <si>
    <t>VšĮ VMKL  NT pastatų draudimas</t>
  </si>
  <si>
    <t>S2-154/24, 2025-10-16</t>
  </si>
  <si>
    <t>Žodžiu BV16-265/24, 34633-15</t>
  </si>
  <si>
    <t>Žodžiu  BV16-256/24, 52197-1</t>
  </si>
  <si>
    <t>CPO318820</t>
  </si>
  <si>
    <t>UAB "Dusmenėliai"</t>
  </si>
  <si>
    <t xml:space="preserve">S2-155/24, 2024-12-16 </t>
  </si>
  <si>
    <r>
      <t xml:space="preserve">Elektroninis </t>
    </r>
    <r>
      <rPr>
        <sz val="11"/>
        <color indexed="17"/>
        <rFont val="Times New Roman"/>
        <family val="1"/>
        <charset val="186"/>
      </rPr>
      <t>Žalias pirkimas</t>
    </r>
    <r>
      <rPr>
        <sz val="11"/>
        <color indexed="8"/>
        <rFont val="Times New Roman"/>
        <family val="1"/>
        <charset val="186"/>
      </rPr>
      <t xml:space="preserve">  Ekonominis naudingumas BV16-168/24, 48032</t>
    </r>
  </si>
  <si>
    <t>Vaistinių preparatų ir vaistinių prekių pirkimas</t>
  </si>
  <si>
    <t>CPO318526</t>
  </si>
  <si>
    <t xml:space="preserve">S2-160/24, 2025-11-17 </t>
  </si>
  <si>
    <r>
      <t xml:space="preserve">Elektroninis </t>
    </r>
    <r>
      <rPr>
        <sz val="11"/>
        <color indexed="17"/>
        <rFont val="Times New Roman"/>
        <family val="1"/>
        <charset val="186"/>
      </rPr>
      <t xml:space="preserve">Žalias pirkimas </t>
    </r>
    <r>
      <rPr>
        <sz val="11"/>
        <rFont val="Times New Roman"/>
        <family val="1"/>
        <charset val="186"/>
      </rPr>
      <t xml:space="preserve"> BV16-242/24, 34509</t>
    </r>
    <r>
      <rPr>
        <sz val="11"/>
        <color indexed="8"/>
        <rFont val="Times New Roman"/>
        <family val="1"/>
        <charset val="186"/>
      </rPr>
      <t>-1</t>
    </r>
  </si>
  <si>
    <t xml:space="preserve">S2-156/24, 2025-11-17 </t>
  </si>
  <si>
    <t xml:space="preserve">S2-157/24, 2025-11-17 </t>
  </si>
  <si>
    <t xml:space="preserve">S2-158/24, 2025-11-17 </t>
  </si>
  <si>
    <t>UA "Lex ano"</t>
  </si>
  <si>
    <t xml:space="preserve">S2-161/24, 2025-11-17 </t>
  </si>
  <si>
    <t>Vaistinių preparatų ir vaistinių prekių pirkimas (Vakcinos)</t>
  </si>
  <si>
    <t>CPO318690</t>
  </si>
  <si>
    <t xml:space="preserve">S2-159/24, 2025-11-17 </t>
  </si>
  <si>
    <t>CPO318525</t>
  </si>
  <si>
    <t xml:space="preserve">S2-162/24, 2025-11-17 </t>
  </si>
  <si>
    <t xml:space="preserve">S2-165/24, 2025-11-17 </t>
  </si>
  <si>
    <t>UAB "PharmaDIA"</t>
  </si>
  <si>
    <t xml:space="preserve">S2-164/24, 2025-11-17 </t>
  </si>
  <si>
    <t xml:space="preserve">S2-163/24, 2025-11-17 </t>
  </si>
  <si>
    <t xml:space="preserve">S2-166/24, 2025-11-17 </t>
  </si>
  <si>
    <t>UAB "Rx pharma"</t>
  </si>
  <si>
    <t xml:space="preserve">S2-181/24, 2025-11-17 </t>
  </si>
  <si>
    <t xml:space="preserve">S2-172/24, 2025-11-20 </t>
  </si>
  <si>
    <t xml:space="preserve">S2-174/24, 2025-11-20 </t>
  </si>
  <si>
    <t xml:space="preserve">S2-176/24, 2025-11-20 </t>
  </si>
  <si>
    <t xml:space="preserve">S2-177/24, 2025-11-20 </t>
  </si>
  <si>
    <t xml:space="preserve">S2-182/24, 2025-11-20 </t>
  </si>
  <si>
    <t xml:space="preserve">S2-170/24, 2025-11-20 </t>
  </si>
  <si>
    <t xml:space="preserve">„Graphisoft Archicad Collaborate“ Programinės įrangos vienos darbo vietos licecijos nuoma 12 mėn. </t>
  </si>
  <si>
    <t>48300000-1</t>
  </si>
  <si>
    <t>UAB Design Solutions</t>
  </si>
  <si>
    <t>Žodžiu BV16-263/24, 34609-1</t>
  </si>
  <si>
    <t>Kompiuterinė įranga ir reikmenys (pelės ir klaviatūros)</t>
  </si>
  <si>
    <t>Žodžiu BV16-262/24, 34559-8</t>
  </si>
  <si>
    <t>CPO318524</t>
  </si>
  <si>
    <t xml:space="preserve">S2-175/24, 2025-11-20 </t>
  </si>
  <si>
    <t xml:space="preserve">S2-178/24, 2025-11-20 </t>
  </si>
  <si>
    <t xml:space="preserve">S2-179/24, 2025-11-20 </t>
  </si>
  <si>
    <t xml:space="preserve">S2-180/24, 2025-11-20 </t>
  </si>
  <si>
    <t xml:space="preserve">S2-168/24, 2025-11-20 </t>
  </si>
  <si>
    <t xml:space="preserve">S2-169/24, 2025-11-20 </t>
  </si>
  <si>
    <t xml:space="preserve">S2-171/24, 2025-11-20 </t>
  </si>
  <si>
    <t xml:space="preserve">S2-173/24, 2025-11-20 </t>
  </si>
  <si>
    <t>Straipsnių publikavimo BNS spaudos centre paslaugos</t>
  </si>
  <si>
    <t>UAB BNS</t>
  </si>
  <si>
    <t>Žodžiu BV16-245/24, 34705-3</t>
  </si>
  <si>
    <t>Privalomasis higienos žinių mokymas pagal specialią higienos žinių mokymo programą H-10</t>
  </si>
  <si>
    <t>Nacionalinė visuomenės sveikatos priežiūros laboratorija</t>
  </si>
  <si>
    <t>Žodžiu BV16-267/24, 34644-20</t>
  </si>
  <si>
    <t>Domeno vmkl.lt  pratęsimas iki 2025-11-20</t>
  </si>
  <si>
    <t>48200000-0</t>
  </si>
  <si>
    <t>Kauno technologijos universitetas</t>
  </si>
  <si>
    <t>Žodžiu BV16-271/24, 34606-3</t>
  </si>
  <si>
    <t>Kambario pertvara, 6 dalių</t>
  </si>
  <si>
    <t>UAB Visterus</t>
  </si>
  <si>
    <t>Žodžiu BV16-273/24, 34586-11</t>
  </si>
  <si>
    <t>Dėžė su dangčiu 15 vnt.</t>
  </si>
  <si>
    <t>MB Novo sprendimai</t>
  </si>
  <si>
    <t>Žodžiu BV16-272/24, 34546-4</t>
  </si>
  <si>
    <t>Mokymai: Sveikatos priežiūros paslaugų teikimo ypatumai įvykių, ekstremaliųjų įvykių, ypatingų įvykių, krizių, ekstremaliųjų situacijų ar karo padėties metu</t>
  </si>
  <si>
    <t>UAB Eurointegracijos projektai</t>
  </si>
  <si>
    <t>Žodžiu BV16-268/24, 34644-21</t>
  </si>
  <si>
    <t>Ligoninės darbuotojų Kalėdinio bėgimo registracijos mokestis</t>
  </si>
  <si>
    <t>79900000-3</t>
  </si>
  <si>
    <t>VšĮ Tarptautinis maratonas</t>
  </si>
  <si>
    <t>Žodžiu BV16-270/24, 34643-1</t>
  </si>
  <si>
    <t>Privalomasis higienos žinių mokymas pagal specialią higienos žinių mokymo programą H-15</t>
  </si>
  <si>
    <t>Žodžiu BV16-284/24, 34644-22</t>
  </si>
  <si>
    <t>CPO321222</t>
  </si>
  <si>
    <t xml:space="preserve">S2-186/24, 2025-10-28 </t>
  </si>
  <si>
    <r>
      <t xml:space="preserve">Elektroninis </t>
    </r>
    <r>
      <rPr>
        <sz val="11"/>
        <color indexed="17"/>
        <rFont val="Times New Roman"/>
        <family val="1"/>
        <charset val="186"/>
      </rPr>
      <t xml:space="preserve">Žalias pirkimas </t>
    </r>
    <r>
      <rPr>
        <sz val="11"/>
        <rFont val="Times New Roman"/>
        <family val="1"/>
        <charset val="186"/>
      </rPr>
      <t xml:space="preserve"> BV16-261/24, 39787-2</t>
    </r>
  </si>
  <si>
    <t>Priemonės elektroencefalogramų atlikimui (odos paruošimo pasta ir elektrodų klijavimo pasta)</t>
  </si>
  <si>
    <t xml:space="preserve">Žodžiu BV16-287/24, 34498-3 </t>
  </si>
  <si>
    <t>Konferencija "Darbo teisė praktikams 2025"</t>
  </si>
  <si>
    <t>UAB Confinn</t>
  </si>
  <si>
    <t>Žodžiu BV16-286/24, 34644-23</t>
  </si>
  <si>
    <t>CPO320816</t>
  </si>
  <si>
    <t>UAB "Ekstra statyba"</t>
  </si>
  <si>
    <t xml:space="preserve">S2-188/24, 2025-01-04 </t>
  </si>
  <si>
    <r>
      <t xml:space="preserve">Elektroninis </t>
    </r>
    <r>
      <rPr>
        <sz val="11"/>
        <color indexed="17"/>
        <rFont val="Times New Roman"/>
        <family val="1"/>
        <charset val="186"/>
      </rPr>
      <t>Žalias pirkimas</t>
    </r>
    <r>
      <rPr>
        <sz val="11"/>
        <color indexed="8"/>
        <rFont val="Times New Roman"/>
        <family val="1"/>
        <charset val="186"/>
      </rPr>
      <t xml:space="preserve">  Ekonominis naudingumas BV16-162/24, 47871</t>
    </r>
  </si>
  <si>
    <t>Aukštesnės klasės C-lanko sistema</t>
  </si>
  <si>
    <t>CPO322328</t>
  </si>
  <si>
    <t>UAB "Abameda"</t>
  </si>
  <si>
    <t xml:space="preserve">S2-192/24, 2025-01-05 </t>
  </si>
  <si>
    <r>
      <t xml:space="preserve">Elektroninis </t>
    </r>
    <r>
      <rPr>
        <sz val="11"/>
        <color indexed="17"/>
        <rFont val="Times New Roman"/>
        <family val="1"/>
        <charset val="186"/>
      </rPr>
      <t xml:space="preserve">Žalias pirkimas </t>
    </r>
    <r>
      <rPr>
        <sz val="11"/>
        <rFont val="Times New Roman"/>
        <family val="1"/>
        <charset val="186"/>
      </rPr>
      <t xml:space="preserve"> BV16-269/24, 52816</t>
    </r>
  </si>
  <si>
    <t>CPO322611</t>
  </si>
  <si>
    <t xml:space="preserve">S2-190/24, 2025-11-21 </t>
  </si>
  <si>
    <t xml:space="preserve">S2-191/24, 2025-11-21 </t>
  </si>
  <si>
    <t>Informaciniai lipdukai vaistinių medžiagų žymėjimui</t>
  </si>
  <si>
    <t>UAB Valdmedika</t>
  </si>
  <si>
    <t>Žodžiu BV16-253/24, 34558-10</t>
  </si>
  <si>
    <t>Popierinės lėkštės ir daugkartinio naudojimo šaukštai</t>
  </si>
  <si>
    <t>Žodžiu BV16-295/24, 34587-2</t>
  </si>
  <si>
    <t>Komutatorius</t>
  </si>
  <si>
    <t>UAB Varle</t>
  </si>
  <si>
    <t>Žodžiu BV16-296/24, 34559-9</t>
  </si>
  <si>
    <t>Dieninės užuolaidos Storfosna</t>
  </si>
  <si>
    <t>UAB JYSK Baltic</t>
  </si>
  <si>
    <t>Žodžiu BV16-299/24, 34589-4</t>
  </si>
  <si>
    <t>Privalomi pirmosios medicinos pagalbos mokymai</t>
  </si>
  <si>
    <t>UAB Militra</t>
  </si>
  <si>
    <t>Žodžiu BV16-225/24, 34644-18</t>
  </si>
  <si>
    <t>Grėblių komplektas</t>
  </si>
  <si>
    <t>AB Vilniaus Lytagra</t>
  </si>
  <si>
    <t>Žodžiu BV16-305/24, 34602-16</t>
  </si>
  <si>
    <t>Nupūtėjas</t>
  </si>
  <si>
    <t xml:space="preserve">UAB LLP </t>
  </si>
  <si>
    <t>Žodžiu BV16-298/24, 34602-14</t>
  </si>
  <si>
    <t>Žodžiu  BV16-304/24, 34602-15</t>
  </si>
  <si>
    <t>Plėvelė juoda 100m² 6m</t>
  </si>
  <si>
    <t>Žodžiu BV16-303/24, 34598-10</t>
  </si>
  <si>
    <t>Dėl kompiuterio pirkimo (3 vnt.)</t>
  </si>
  <si>
    <t>CPO323244</t>
  </si>
  <si>
    <t>S2-194/24, 2025-12-03</t>
  </si>
  <si>
    <r>
      <t xml:space="preserve">Elektroninis </t>
    </r>
    <r>
      <rPr>
        <sz val="11"/>
        <color indexed="17"/>
        <rFont val="Times New Roman"/>
        <family val="1"/>
        <charset val="186"/>
      </rPr>
      <t xml:space="preserve">Žalias pirkimas </t>
    </r>
    <r>
      <rPr>
        <sz val="11"/>
        <rFont val="Times New Roman"/>
        <family val="1"/>
        <charset val="186"/>
      </rPr>
      <t xml:space="preserve"> Ekonominis naudingumas BV16-277/24, 34515-4</t>
    </r>
  </si>
  <si>
    <t>Dėl kompiuterio pirkimo (2 vnt.)</t>
  </si>
  <si>
    <t>CPO323256</t>
  </si>
  <si>
    <t xml:space="preserve">S2-193/24, 2025-11-19 </t>
  </si>
  <si>
    <t>CPO322613</t>
  </si>
  <si>
    <t xml:space="preserve">S2-195/24, 2025-11-11 </t>
  </si>
  <si>
    <r>
      <t xml:space="preserve">Elektroninis </t>
    </r>
    <r>
      <rPr>
        <sz val="11"/>
        <color indexed="17"/>
        <rFont val="Times New Roman"/>
        <family val="1"/>
        <charset val="186"/>
      </rPr>
      <t xml:space="preserve">Žalias pirkimas </t>
    </r>
    <r>
      <rPr>
        <sz val="11"/>
        <rFont val="Times New Roman"/>
        <family val="1"/>
        <charset val="186"/>
      </rPr>
      <t>BV16-242/24, 34509</t>
    </r>
    <r>
      <rPr>
        <sz val="11"/>
        <color indexed="8"/>
        <rFont val="Times New Roman"/>
        <family val="1"/>
        <charset val="186"/>
      </rPr>
      <t>-1</t>
    </r>
  </si>
  <si>
    <t>Higieninis popierius</t>
  </si>
  <si>
    <t>CPO323539</t>
  </si>
  <si>
    <t>33760000-5</t>
  </si>
  <si>
    <t>Elektroninis Žalias pirkimas   BV16-289/24, 34679</t>
  </si>
  <si>
    <t>Ilgalaikio naudojimo ureteriniai stentai, 20 vnt.</t>
  </si>
  <si>
    <t>UAB OneMed</t>
  </si>
  <si>
    <t>Žodžiu  BV16-310/24, 34497-8</t>
  </si>
  <si>
    <t>Konferencija tema "Darbuotojų sauga ir sveikata praktikams"</t>
  </si>
  <si>
    <t>Žodžiu BV16-309/24, 34644-25</t>
  </si>
  <si>
    <t>Vielinė vonios lentynėlė AWD Interior 10,5x10 cm</t>
  </si>
  <si>
    <t>UAB Pigu</t>
  </si>
  <si>
    <t>Žodžiu BV16-297/24, 34586-12</t>
  </si>
  <si>
    <t>Seifai atitinkantys medžiagų, įrašytų į narkotinių ir psichotropinių medžiagų IV sąrašą, laikymo ir saugojimo sąlygas, 6 vnt.</t>
  </si>
  <si>
    <t>44400000-4</t>
  </si>
  <si>
    <t>UAB Eurosafe LT</t>
  </si>
  <si>
    <t>Žodžiu  BV16-285/24, 34601-2</t>
  </si>
  <si>
    <t>EKG monitoravimo sistema  su 2 darbo vietomis ir 4 Holter registratoriais- 1 kompl.</t>
  </si>
  <si>
    <t>UAB Spektramed</t>
  </si>
  <si>
    <t>S1-306/24, 2025-04-19</t>
  </si>
  <si>
    <r>
      <t xml:space="preserve">Raštu  </t>
    </r>
    <r>
      <rPr>
        <sz val="11"/>
        <color indexed="17"/>
        <rFont val="Times New Roman"/>
        <family val="1"/>
        <charset val="186"/>
      </rPr>
      <t>Žalias pirkimas</t>
    </r>
    <r>
      <rPr>
        <sz val="11"/>
        <rFont val="Times New Roman"/>
        <family val="1"/>
        <charset val="186"/>
      </rPr>
      <t xml:space="preserve"> CVP IS Neskelbiama BV16-264/24, 52670</t>
    </r>
  </si>
  <si>
    <t>Įvairios prekės</t>
  </si>
  <si>
    <t>18530000-3</t>
  </si>
  <si>
    <t>UAB Multidora</t>
  </si>
  <si>
    <t>S1-307/24, 2027-01-18</t>
  </si>
  <si>
    <r>
      <t xml:space="preserve">Raštu </t>
    </r>
    <r>
      <rPr>
        <sz val="11"/>
        <color indexed="17"/>
        <rFont val="Times New Roman"/>
        <family val="1"/>
        <charset val="186"/>
      </rPr>
      <t>Žalias pirkimas</t>
    </r>
    <r>
      <rPr>
        <sz val="11"/>
        <rFont val="Times New Roman"/>
        <family val="1"/>
        <charset val="186"/>
      </rPr>
      <t xml:space="preserve"> CVP IS Neskelbiama BV16-294/24, 52908</t>
    </r>
  </si>
  <si>
    <t>Dėl mobiliųjų telefonų (5vnt.)</t>
  </si>
  <si>
    <t>CPO324301</t>
  </si>
  <si>
    <t xml:space="preserve">S2-197/24, 2024-12-19 </t>
  </si>
  <si>
    <r>
      <t xml:space="preserve">Elektroninis </t>
    </r>
    <r>
      <rPr>
        <sz val="11"/>
        <color indexed="17"/>
        <rFont val="Times New Roman"/>
        <family val="1"/>
        <charset val="186"/>
      </rPr>
      <t xml:space="preserve">Žalias pirkimas </t>
    </r>
    <r>
      <rPr>
        <sz val="11"/>
        <rFont val="Times New Roman"/>
        <family val="1"/>
        <charset val="186"/>
      </rPr>
      <t>Ekonominis naudingumas BV16-288/24, 34518-2</t>
    </r>
  </si>
  <si>
    <t>Akmens masės plytelė 21 m²</t>
  </si>
  <si>
    <t>UAB Iris</t>
  </si>
  <si>
    <t>Žodžiu BV16-311/24, 34598-11</t>
  </si>
  <si>
    <t>Ratukai, 80 vnt.</t>
  </si>
  <si>
    <t>Žodžiu BV16-312/24, 34575-4</t>
  </si>
  <si>
    <t>Konferencijoje "Darbo teisė praktikams 2025"</t>
  </si>
  <si>
    <t>Žodžiu BV16-315/24, 34644-27</t>
  </si>
  <si>
    <t>Mobilus telefonas</t>
  </si>
  <si>
    <t>32200000-5</t>
  </si>
  <si>
    <t>Žodžiu BV16-319/24, 34568-2</t>
  </si>
  <si>
    <t>SSD diskas SILICON POWER Slim 240 GB S56 2.5</t>
  </si>
  <si>
    <t>Žodžiu BV16-314/24, 34559-10</t>
  </si>
  <si>
    <t>Saugos ženklai</t>
  </si>
  <si>
    <t xml:space="preserve">UAB DSP Plius </t>
  </si>
  <si>
    <t>Žodžiu BV16-290/24, 34601-3</t>
  </si>
  <si>
    <t>CPO325974</t>
  </si>
  <si>
    <t>UAB "Mineraliniai vandenys ir alus"</t>
  </si>
  <si>
    <t xml:space="preserve">S2-201/24, 2025-11-25 </t>
  </si>
  <si>
    <r>
      <t xml:space="preserve">Elektroninis </t>
    </r>
    <r>
      <rPr>
        <sz val="11"/>
        <color indexed="17"/>
        <rFont val="Times New Roman"/>
        <family val="1"/>
        <charset val="186"/>
      </rPr>
      <t xml:space="preserve">Žalias pirkimas  </t>
    </r>
    <r>
      <rPr>
        <sz val="11"/>
        <rFont val="Times New Roman"/>
        <family val="1"/>
        <charset val="186"/>
      </rPr>
      <t xml:space="preserve"> BV16-289/24, 34679</t>
    </r>
  </si>
  <si>
    <t>Antbačiai</t>
  </si>
  <si>
    <t>CPO323904</t>
  </si>
  <si>
    <t>UAB "Saugos gidas"</t>
  </si>
  <si>
    <t xml:space="preserve">S2-203/24, 2025-11-25 </t>
  </si>
  <si>
    <r>
      <t xml:space="preserve">Elektroninis </t>
    </r>
    <r>
      <rPr>
        <sz val="11"/>
        <color indexed="17"/>
        <rFont val="Times New Roman"/>
        <family val="1"/>
        <charset val="186"/>
      </rPr>
      <t xml:space="preserve">Žalias pirkimas </t>
    </r>
    <r>
      <rPr>
        <sz val="11"/>
        <rFont val="Times New Roman"/>
        <family val="1"/>
        <charset val="186"/>
      </rPr>
      <t xml:space="preserve"> BV16-291/24, 53419</t>
    </r>
  </si>
  <si>
    <t>Asmens higienos gaminiai (ausų krapštukai)</t>
  </si>
  <si>
    <t>CPO323864</t>
  </si>
  <si>
    <t xml:space="preserve">S2-202/24, 2025-11-25 </t>
  </si>
  <si>
    <r>
      <t xml:space="preserve">Elektroninis </t>
    </r>
    <r>
      <rPr>
        <sz val="11"/>
        <color indexed="17"/>
        <rFont val="Times New Roman"/>
        <family val="1"/>
        <charset val="186"/>
      </rPr>
      <t xml:space="preserve">Žalias pirkimas </t>
    </r>
    <r>
      <rPr>
        <sz val="11"/>
        <rFont val="Times New Roman"/>
        <family val="1"/>
        <charset val="186"/>
      </rPr>
      <t xml:space="preserve"> BV16-293/24, 53418-1</t>
    </r>
  </si>
  <si>
    <t>Karujo ir jo komponentų pirkimas</t>
  </si>
  <si>
    <t>Atviras konkursas 736108</t>
  </si>
  <si>
    <t>33141510-8</t>
  </si>
  <si>
    <t>Lietuvos sveikatos mokslų universiteto ligoninė Kauno klinikos</t>
  </si>
  <si>
    <t>S1-315/24,  2028-03-14</t>
  </si>
  <si>
    <r>
      <t xml:space="preserve">Elektroninis </t>
    </r>
    <r>
      <rPr>
        <sz val="11"/>
        <color indexed="17"/>
        <rFont val="Times New Roman"/>
        <family val="1"/>
        <charset val="186"/>
      </rPr>
      <t xml:space="preserve">Žalias pirkimas </t>
    </r>
    <r>
      <rPr>
        <sz val="11"/>
        <rFont val="Times New Roman"/>
        <family val="1"/>
        <charset val="186"/>
      </rPr>
      <t xml:space="preserve"> BV16-154/24, 34494-1</t>
    </r>
  </si>
  <si>
    <t>VšĮ Nacionalinis kraujo centras</t>
  </si>
  <si>
    <t>S1-316/24, 2028-03-14</t>
  </si>
  <si>
    <t>Viešoji įstaiga Vilniaus universiteto ligoninė Santaros klinikos</t>
  </si>
  <si>
    <t>S1-314/24, 2028-03-14</t>
  </si>
  <si>
    <t>Kraujo paėmimo sistemos</t>
  </si>
  <si>
    <t>CPO325446</t>
  </si>
  <si>
    <t>UAB "Diamedica"</t>
  </si>
  <si>
    <t xml:space="preserve">S2-205/24, 2025-11-26 </t>
  </si>
  <si>
    <r>
      <t xml:space="preserve">Elektroninis </t>
    </r>
    <r>
      <rPr>
        <sz val="11"/>
        <color indexed="17"/>
        <rFont val="Times New Roman"/>
        <family val="1"/>
        <charset val="186"/>
      </rPr>
      <t xml:space="preserve">Žalias pirkimas </t>
    </r>
    <r>
      <rPr>
        <sz val="11"/>
        <rFont val="Times New Roman"/>
        <family val="1"/>
        <charset val="186"/>
      </rPr>
      <t xml:space="preserve"> BV16-300/24,</t>
    </r>
    <r>
      <rPr>
        <sz val="11"/>
        <color indexed="10"/>
        <rFont val="Times New Roman"/>
        <family val="1"/>
        <charset val="186"/>
      </rPr>
      <t xml:space="preserve"> </t>
    </r>
    <r>
      <rPr>
        <sz val="11"/>
        <rFont val="Times New Roman"/>
        <family val="1"/>
        <charset val="186"/>
      </rPr>
      <t>34507-5</t>
    </r>
  </si>
  <si>
    <t>Vienkartinės medicinos priemonės (Fizioterapijos priemonės)</t>
  </si>
  <si>
    <t>CPO325764</t>
  </si>
  <si>
    <t xml:space="preserve">S2-208/24, 2025-11-27 </t>
  </si>
  <si>
    <r>
      <t xml:space="preserve">Elektroninis </t>
    </r>
    <r>
      <rPr>
        <sz val="11"/>
        <color indexed="17"/>
        <rFont val="Times New Roman"/>
        <family val="1"/>
        <charset val="186"/>
      </rPr>
      <t xml:space="preserve">Žalias pirkimas </t>
    </r>
    <r>
      <rPr>
        <sz val="11"/>
        <rFont val="Times New Roman"/>
        <family val="1"/>
        <charset val="186"/>
      </rPr>
      <t>Ekonominis naudingumas</t>
    </r>
    <r>
      <rPr>
        <sz val="11"/>
        <color indexed="17"/>
        <rFont val="Times New Roman"/>
        <family val="1"/>
        <charset val="186"/>
      </rPr>
      <t xml:space="preserve"> </t>
    </r>
    <r>
      <rPr>
        <sz val="11"/>
        <rFont val="Times New Roman"/>
        <family val="1"/>
        <charset val="186"/>
      </rPr>
      <t xml:space="preserve"> BV16-301/24,</t>
    </r>
    <r>
      <rPr>
        <sz val="11"/>
        <color indexed="10"/>
        <rFont val="Times New Roman"/>
        <family val="1"/>
        <charset val="186"/>
      </rPr>
      <t xml:space="preserve"> </t>
    </r>
    <r>
      <rPr>
        <sz val="11"/>
        <rFont val="Times New Roman"/>
        <family val="1"/>
        <charset val="186"/>
      </rPr>
      <t>34507-4</t>
    </r>
  </si>
  <si>
    <t>Benzininio generatoriaus 5,5 kw Honda EU7i nuoma</t>
  </si>
  <si>
    <t xml:space="preserve">UAB Gotas </t>
  </si>
  <si>
    <t>Žodžiu BV16-324/24, 34560-2</t>
  </si>
  <si>
    <t>Spausdintuvai 6 vnt.</t>
  </si>
  <si>
    <t>Žodžiu BV16-322/24, 34559-11</t>
  </si>
  <si>
    <t>Biuro kėdės Navigo 4 vnt.</t>
  </si>
  <si>
    <t>UAB Archiformus</t>
  </si>
  <si>
    <t>Žodžiu BV16-323/24, 34586-13</t>
  </si>
  <si>
    <t>Kalėdiniai papuošimai</t>
  </si>
  <si>
    <t>Žodžiu BV16-326/24, 34587-3</t>
  </si>
  <si>
    <t>Planšetės 7 vnt. pagal projekto “Antimikrobinio atsparumo valdymo plėtojimas“</t>
  </si>
  <si>
    <t>Žodžiu BV16-329/24, 54244</t>
  </si>
  <si>
    <t>PVC danga 909m Titan</t>
  </si>
  <si>
    <t>Žodžiu BV16-339/24, 54921-1</t>
  </si>
  <si>
    <t>Vaistinių preparatų ir vaistinių prekių pirkimas (1 dalis)</t>
  </si>
  <si>
    <t>CPO327280</t>
  </si>
  <si>
    <t xml:space="preserve">S2-211/24, 2025-11-30 </t>
  </si>
  <si>
    <t>Vaistinių preparatų ir vaistinių prekių pirkimas (2 dalis)</t>
  </si>
  <si>
    <t>CPO327277</t>
  </si>
  <si>
    <t xml:space="preserve">S2-210/24, 2025-11-30 </t>
  </si>
  <si>
    <t>Kasos aparatų juostoe</t>
  </si>
  <si>
    <t>Žodžiu BV16-327/24, 34558-11</t>
  </si>
  <si>
    <t xml:space="preserve">Grindų danga Forteloc industry skin grafitas </t>
  </si>
  <si>
    <t xml:space="preserve">MB Yzi sprendimai </t>
  </si>
  <si>
    <t>Žodžiu BV16-328/24, 34598-12</t>
  </si>
  <si>
    <t>Ilgalaikio naudojimo ureteriniai stentai, 60 vnt.</t>
  </si>
  <si>
    <t>Žodžiu BV16-310/24, 34497-8</t>
  </si>
  <si>
    <t>Vienkartinės medicininės priemonės</t>
  </si>
  <si>
    <t>CPO323013</t>
  </si>
  <si>
    <t xml:space="preserve">S2-214/24, 2025-12-01 </t>
  </si>
  <si>
    <r>
      <t xml:space="preserve">Elektroninis </t>
    </r>
    <r>
      <rPr>
        <sz val="11"/>
        <color indexed="17"/>
        <rFont val="Times New Roman"/>
        <family val="1"/>
        <charset val="186"/>
      </rPr>
      <t xml:space="preserve">Žalias pirkimas </t>
    </r>
    <r>
      <rPr>
        <sz val="11"/>
        <rFont val="Times New Roman"/>
        <family val="1"/>
        <charset val="186"/>
      </rPr>
      <t xml:space="preserve"> Konsoliduotas kartu su VšĮ Abromiškių reabilitacijos ligonine, VšĮ Karoliniškių poliklinika, VĮ Šalčininkų pirminės sveikatos priežiūros centru, VšĮ Šv. Roko ligonine BV16-278/24, 34507-2</t>
    </r>
  </si>
  <si>
    <t xml:space="preserve">S2-213/24, 2025-12-01 </t>
  </si>
  <si>
    <r>
      <t xml:space="preserve">Elektroninis </t>
    </r>
    <r>
      <rPr>
        <sz val="11"/>
        <color indexed="17"/>
        <rFont val="Times New Roman"/>
        <family val="1"/>
        <charset val="186"/>
      </rPr>
      <t xml:space="preserve">Žalias pirkimas </t>
    </r>
    <r>
      <rPr>
        <sz val="11"/>
        <rFont val="Times New Roman"/>
        <family val="1"/>
        <charset val="186"/>
      </rPr>
      <t xml:space="preserve"> Konsoliduotas kartu su VšĮ Abromiškių reabilitacijos ligonine, VšĮ Karoliniškių poliklinika, VšĮ Šalčininkų pirminės sveikatos priežiūros centru, VšĮ Šv. Roko ligonine BV16-278/24, 34507-2</t>
    </r>
  </si>
  <si>
    <t>UAB "Sentios"</t>
  </si>
  <si>
    <t xml:space="preserve">S2-215/24, 2025-12-01 </t>
  </si>
  <si>
    <t xml:space="preserve">S2-216/24, 2025-12-01 </t>
  </si>
  <si>
    <t>Fizioterapijos ir slaugos priemonės</t>
  </si>
  <si>
    <t>CPO326097</t>
  </si>
  <si>
    <t>Elektroninis Žalias pirkimas  BV16-292/24, 34507-3</t>
  </si>
  <si>
    <t>CPO326091</t>
  </si>
  <si>
    <t>UAB "Slaugivita"</t>
  </si>
  <si>
    <t>S2-212/24, 2025-12-01</t>
  </si>
  <si>
    <r>
      <t xml:space="preserve">Elektroninis </t>
    </r>
    <r>
      <rPr>
        <sz val="11"/>
        <color indexed="17"/>
        <rFont val="Times New Roman"/>
        <family val="1"/>
        <charset val="186"/>
      </rPr>
      <t xml:space="preserve">Žalias pirkimas </t>
    </r>
    <r>
      <rPr>
        <sz val="11"/>
        <rFont val="Times New Roman"/>
        <family val="1"/>
        <charset val="186"/>
      </rPr>
      <t xml:space="preserve"> BV16-292/24, 34507-3</t>
    </r>
  </si>
  <si>
    <t>Meduoliai</t>
  </si>
  <si>
    <t>MB Tortai-pyragai</t>
  </si>
  <si>
    <t>Žodžiu BV16-331/24, 54722-1</t>
  </si>
  <si>
    <t>Maišytuvo dekoratyvinė dalis Hansgrohe Logis</t>
  </si>
  <si>
    <t>UAB Rumsavita</t>
  </si>
  <si>
    <t>Žodžiu BV16-332/24, 34597-2</t>
  </si>
  <si>
    <t>Gelis echoskopijoms, 5L 8 vnt.</t>
  </si>
  <si>
    <t>UAB Stelsa</t>
  </si>
  <si>
    <t>Žodžiu BV16-334/24, 34497-9</t>
  </si>
  <si>
    <t>Cukriniai pabarstukai, glajus meduolių puošybai</t>
  </si>
  <si>
    <t>Nesterilios pirštinės, tvarsliava, kitos med. Priemonės (Tvarsliava)</t>
  </si>
  <si>
    <t>CPO321852</t>
  </si>
  <si>
    <t>S2-219/24, 2025-12-02</t>
  </si>
  <si>
    <r>
      <t xml:space="preserve">Elektroninis </t>
    </r>
    <r>
      <rPr>
        <sz val="11"/>
        <color indexed="17"/>
        <rFont val="Times New Roman"/>
        <family val="1"/>
        <charset val="186"/>
      </rPr>
      <t>Žalias pirkimas</t>
    </r>
    <r>
      <rPr>
        <sz val="11"/>
        <rFont val="Times New Roman"/>
        <family val="1"/>
        <charset val="186"/>
      </rPr>
      <t xml:space="preserve"> BV16-278/24, 34507-2</t>
    </r>
  </si>
  <si>
    <t>S2-218/24, 2025-12-02</t>
  </si>
  <si>
    <t>S2-217/24, 2025-12-02</t>
  </si>
  <si>
    <t>Vienkartinės medicinos priemonės</t>
  </si>
  <si>
    <t>CPO325688</t>
  </si>
  <si>
    <t>S2-221/24, 2025-12-02</t>
  </si>
  <si>
    <r>
      <t xml:space="preserve">Elektroninis </t>
    </r>
    <r>
      <rPr>
        <sz val="11"/>
        <color indexed="17"/>
        <rFont val="Times New Roman"/>
        <family val="1"/>
        <charset val="186"/>
      </rPr>
      <t xml:space="preserve">Žalias pirkimas </t>
    </r>
    <r>
      <rPr>
        <sz val="11"/>
        <rFont val="Times New Roman"/>
        <family val="1"/>
        <charset val="186"/>
      </rPr>
      <t xml:space="preserve"> BV16-301/24,</t>
    </r>
    <r>
      <rPr>
        <sz val="11"/>
        <color indexed="10"/>
        <rFont val="Times New Roman"/>
        <family val="1"/>
        <charset val="186"/>
      </rPr>
      <t xml:space="preserve"> </t>
    </r>
    <r>
      <rPr>
        <sz val="11"/>
        <rFont val="Times New Roman"/>
        <family val="1"/>
        <charset val="186"/>
      </rPr>
      <t>34507-4</t>
    </r>
  </si>
  <si>
    <t>S2-220/24, 2025-12-02</t>
  </si>
  <si>
    <t>S2-222/24, 2025-12-02</t>
  </si>
  <si>
    <t>Natrio hidroksidas (kaustinė soda)</t>
  </si>
  <si>
    <t>24311521-5</t>
  </si>
  <si>
    <t>Žodžiu BV16-335/24, 54713-1</t>
  </si>
  <si>
    <t>Maitinimas</t>
  </si>
  <si>
    <t>Žodžiu BV16-336/24, 34625-3</t>
  </si>
  <si>
    <t>Aviacijos medicinos vadybos ir valdymo bei auditavimo kursai</t>
  </si>
  <si>
    <t>Sofema Aviation Services Ltd</t>
  </si>
  <si>
    <t>Žodžiu BV16-341/24, 34644-28</t>
  </si>
  <si>
    <t>Programinės įrangos (ESIS) papildomų funkcionalumų  įdiegimas</t>
  </si>
  <si>
    <t>UAB Varutis</t>
  </si>
  <si>
    <t>S1-325/24, 2025-07-04</t>
  </si>
  <si>
    <r>
      <t xml:space="preserve">Raštu </t>
    </r>
    <r>
      <rPr>
        <sz val="11"/>
        <color rgb="FF00B050"/>
        <rFont val="Times New Roman"/>
        <family val="1"/>
        <charset val="186"/>
      </rPr>
      <t>Žalias pirkimas</t>
    </r>
    <r>
      <rPr>
        <sz val="11"/>
        <rFont val="Times New Roman"/>
        <family val="1"/>
        <charset val="186"/>
      </rPr>
      <t xml:space="preserve"> CVP IS Neskelbiama BV16-318/24, 54263</t>
    </r>
  </si>
  <si>
    <t>Kabelių tvirtinimo dirželiai</t>
  </si>
  <si>
    <t>44300000-3</t>
  </si>
  <si>
    <t>UAB Lemona</t>
  </si>
  <si>
    <t>Žodžiu BV16-338/24, 34600-1</t>
  </si>
  <si>
    <t>Nesterilios pirštinės, tvarsliava, kitos med. Priemonės</t>
  </si>
  <si>
    <t>CPO326057</t>
  </si>
  <si>
    <t>S2-224/24, 2025-12-04</t>
  </si>
  <si>
    <t>S2-225/24, 2025-12-04</t>
  </si>
  <si>
    <t>S2-226/24, 2025-12-04</t>
  </si>
  <si>
    <t>Paciento identifikavimo apyrankės</t>
  </si>
  <si>
    <t>CPO326657</t>
  </si>
  <si>
    <t>S2-227/24, 2025-12-05</t>
  </si>
  <si>
    <r>
      <t xml:space="preserve">Elektroninis </t>
    </r>
    <r>
      <rPr>
        <sz val="11"/>
        <color indexed="17"/>
        <rFont val="Times New Roman"/>
        <family val="1"/>
        <charset val="186"/>
      </rPr>
      <t xml:space="preserve">Žalias pirkimas </t>
    </r>
    <r>
      <rPr>
        <sz val="11"/>
        <rFont val="Times New Roman"/>
        <family val="1"/>
        <charset val="186"/>
      </rPr>
      <t xml:space="preserve"> BV16-320/24,</t>
    </r>
    <r>
      <rPr>
        <sz val="11"/>
        <color indexed="10"/>
        <rFont val="Times New Roman"/>
        <family val="1"/>
        <charset val="186"/>
      </rPr>
      <t xml:space="preserve"> </t>
    </r>
    <r>
      <rPr>
        <sz val="11"/>
        <rFont val="Times New Roman"/>
        <family val="1"/>
        <charset val="186"/>
      </rPr>
      <t>34507-7</t>
    </r>
  </si>
  <si>
    <t>CPO328283</t>
  </si>
  <si>
    <t>S2-228/24, 2025-12-05</t>
  </si>
  <si>
    <t>Vaistinių preparatų ir vaistinių prekių pirkimas (3 dalis)</t>
  </si>
  <si>
    <t>CPO327278</t>
  </si>
  <si>
    <t>Elektroninis Žalias pirkimas  BV16-242/24, 34509-1</t>
  </si>
  <si>
    <t>Žodžiu BV16-345/24, 34602-17</t>
  </si>
  <si>
    <t>Apšvietimo elektros tinklo perjungimas darbu avariniu režimu</t>
  </si>
  <si>
    <t>50700000-2</t>
  </si>
  <si>
    <t>UAB Vilniaus apšvietimas</t>
  </si>
  <si>
    <t>Žodžiu BV16-342/24, 34618-1</t>
  </si>
  <si>
    <t>Kiliminė danga</t>
  </si>
  <si>
    <t>UAB Ermitažas</t>
  </si>
  <si>
    <t>Žodžiu BV16-349/24, 34589-5</t>
  </si>
  <si>
    <t>Kalėdinių girliandų priedai</t>
  </si>
  <si>
    <t>Žodžiu BV16-351/24, 34587-5</t>
  </si>
  <si>
    <t>CPO328364</t>
  </si>
  <si>
    <t>S2-231/24, 2025-12-08</t>
  </si>
  <si>
    <t>Vonios suolelis</t>
  </si>
  <si>
    <t>UAB Ekoroma</t>
  </si>
  <si>
    <t>Žodžiu BV16-348/24, 34586-14</t>
  </si>
  <si>
    <t>Kalėdinės eglutės nuoma</t>
  </si>
  <si>
    <t>UAB ADAM Decolight</t>
  </si>
  <si>
    <t>Žodžiu BV16-325/24, 34587-4</t>
  </si>
  <si>
    <t>Jungtis elektros girliandoms</t>
  </si>
  <si>
    <t>57.78</t>
  </si>
  <si>
    <t>Žodžiu BV16-355/24, 34565-5</t>
  </si>
  <si>
    <t>UAB Izopaga</t>
  </si>
  <si>
    <t>Žodžiu BV16-346/24, 34590-3</t>
  </si>
  <si>
    <t>Šlapimtakio okliuzinis kateteris balionėlis  5 vnt.</t>
  </si>
  <si>
    <t>Žodžiu BV16-347/24, 55327-1</t>
  </si>
  <si>
    <t>Šakočiai</t>
  </si>
  <si>
    <t>Šlapaberžės konditerija</t>
  </si>
  <si>
    <t>Žodžiu BV16-330/24, 54722-2</t>
  </si>
  <si>
    <t>Karnizas su užuolaida</t>
  </si>
  <si>
    <t>Žodžiu BV16-350/24, 34598-13</t>
  </si>
  <si>
    <t>Gelis echoskopijoms, 5L 27 vnt.</t>
  </si>
  <si>
    <t>Darbo knyga – kalendorius 15 vnt., sieninis kabinamas 3-jų dalių kalendorius 280 vnt.</t>
  </si>
  <si>
    <t>UAB Eurobiuras</t>
  </si>
  <si>
    <t>Žodžiu BV16-356/24, 34558-12</t>
  </si>
  <si>
    <t>Medicininiai testai</t>
  </si>
  <si>
    <t>CPO325428</t>
  </si>
  <si>
    <t>S2-239/24, 2025-12-16</t>
  </si>
  <si>
    <r>
      <t xml:space="preserve">Elektroninis </t>
    </r>
    <r>
      <rPr>
        <sz val="11"/>
        <color indexed="17"/>
        <rFont val="Times New Roman"/>
        <family val="1"/>
        <charset val="186"/>
      </rPr>
      <t xml:space="preserve">Žalias pirkimas </t>
    </r>
    <r>
      <rPr>
        <sz val="11"/>
        <rFont val="Times New Roman"/>
        <family val="1"/>
        <charset val="186"/>
      </rPr>
      <t xml:space="preserve"> BV16-302/24,</t>
    </r>
    <r>
      <rPr>
        <sz val="11"/>
        <color indexed="10"/>
        <rFont val="Times New Roman"/>
        <family val="1"/>
        <charset val="186"/>
      </rPr>
      <t xml:space="preserve"> </t>
    </r>
    <r>
      <rPr>
        <sz val="11"/>
        <rFont val="Times New Roman"/>
        <family val="1"/>
        <charset val="186"/>
      </rPr>
      <t>34507-6</t>
    </r>
  </si>
  <si>
    <t>UAB "Diagnostinės sistemos"</t>
  </si>
  <si>
    <t>S2-240/24, 2025-12-16</t>
  </si>
  <si>
    <t>UAB "Antservis"</t>
  </si>
  <si>
    <t>S2-241/24, 2025-12-16</t>
  </si>
  <si>
    <t>Mikrotomų Leica RM 2145 remontas su detalėmis</t>
  </si>
  <si>
    <t>UAB Labochema LT</t>
  </si>
  <si>
    <t>Žodžiu BV16-343/24, 34615-2</t>
  </si>
  <si>
    <t>Seifai atitinkantys medžiagų, įrašytų į narkotinių ir psichotropinių medžiagų IV sąrašą, laikymo ir saugojimo sąlygas, 1 vnt.</t>
  </si>
  <si>
    <t>Žodžiu BV16-285/24, 34601-2</t>
  </si>
  <si>
    <t>Vienkartiniai skutimosi peiliukai</t>
  </si>
  <si>
    <t>Žodžiu BV16-353/24, 34572-1</t>
  </si>
  <si>
    <t>Mokslinių straipsnių spausdinimas</t>
  </si>
  <si>
    <t>79416000-3</t>
  </si>
  <si>
    <t>Asociacija žurnalas Sveikatos mokslai</t>
  </si>
  <si>
    <t>Žodžiu BV16-359/24, 66077</t>
  </si>
  <si>
    <t>PVC grindų danga</t>
  </si>
  <si>
    <t>Žodžiu BV16-358/24, 34598-14</t>
  </si>
  <si>
    <t>Žodžiu BV16-360/24, 34602-18</t>
  </si>
  <si>
    <t>Kompiuterinio tomografo ARĮ spintos iškėlimas iš skydinės (elektros darbai)</t>
  </si>
  <si>
    <t>45311000-0</t>
  </si>
  <si>
    <t>UAB Elektriniai matavimai</t>
  </si>
  <si>
    <t>Žodžiu BV16-316/24, 53956</t>
  </si>
  <si>
    <t>Kompiuterinio tomografo ARĮ spintos perjungimas darbų metu</t>
  </si>
  <si>
    <t>50500000-0</t>
  </si>
  <si>
    <t>Žodžiu BV16-361/24, 34617-1</t>
  </si>
  <si>
    <t>Vienkartinės medicinos priemonės (Gelis ultragarsiniams tyrimams 5000 ml)</t>
  </si>
  <si>
    <t>CPO328406</t>
  </si>
  <si>
    <t>S2-244/24, 2026-12-31</t>
  </si>
  <si>
    <t>Asmens higienos gaminiai (Vaistinė)</t>
  </si>
  <si>
    <t>CPO325787</t>
  </si>
  <si>
    <t>S2-245/24, 2025-12-21</t>
  </si>
  <si>
    <r>
      <t xml:space="preserve">Elektroninis </t>
    </r>
    <r>
      <rPr>
        <sz val="11"/>
        <color indexed="17"/>
        <rFont val="Times New Roman"/>
        <family val="1"/>
        <charset val="186"/>
      </rPr>
      <t xml:space="preserve">Žalias pirkimas </t>
    </r>
    <r>
      <rPr>
        <sz val="11"/>
        <rFont val="Times New Roman"/>
        <family val="1"/>
        <charset val="186"/>
      </rPr>
      <t xml:space="preserve"> BV16-307/24, 53641</t>
    </r>
  </si>
  <si>
    <t>UAB "TZMO Lietuva"</t>
  </si>
  <si>
    <t>S2-2/25, 2026-01-02</t>
  </si>
  <si>
    <t>Priemonės stacionarinės reabilitacijos skyriui</t>
  </si>
  <si>
    <t xml:space="preserve">Žodžiu BV16-352/24, 54754-1 </t>
  </si>
  <si>
    <t>Šviesiniai mikroskopai – 2vnt.</t>
  </si>
  <si>
    <t>38510000-3</t>
  </si>
  <si>
    <t>UAB Inospectra</t>
  </si>
  <si>
    <t>S1-439/24, 2025-04-27</t>
  </si>
  <si>
    <r>
      <t xml:space="preserve">Raštu </t>
    </r>
    <r>
      <rPr>
        <sz val="11"/>
        <color rgb="FF00B050"/>
        <rFont val="Times New Roman"/>
        <family val="1"/>
        <charset val="186"/>
      </rPr>
      <t>Žalias pirkimas</t>
    </r>
    <r>
      <rPr>
        <sz val="11"/>
        <rFont val="Times New Roman"/>
        <family val="1"/>
        <charset val="186"/>
      </rPr>
      <t xml:space="preserve"> CVP IS Neskelbiama BV16-344/24, 55158</t>
    </r>
  </si>
  <si>
    <t>Dermatoskopas</t>
  </si>
  <si>
    <t>UAB Kavita</t>
  </si>
  <si>
    <t>S1-440/24, 2025-04-27</t>
  </si>
  <si>
    <r>
      <t xml:space="preserve">Raštu </t>
    </r>
    <r>
      <rPr>
        <sz val="11"/>
        <color rgb="FF00B050"/>
        <rFont val="Times New Roman"/>
        <family val="1"/>
        <charset val="186"/>
      </rPr>
      <t>Žalias pirkimas</t>
    </r>
    <r>
      <rPr>
        <sz val="11"/>
        <rFont val="Times New Roman"/>
        <family val="1"/>
        <charset val="186"/>
      </rPr>
      <t xml:space="preserve"> CVP IS Neskelbiama BV16-340/24, 55017</t>
    </r>
  </si>
  <si>
    <t>Virtuali mokymosi aplinka Moodle</t>
  </si>
  <si>
    <t>48600000-4</t>
  </si>
  <si>
    <t>Žodžiu BV16-357/24, 34608-1</t>
  </si>
  <si>
    <t>Nesterilios pirštinės, tvarsliava, kitos med. priemonės ((NNP1) Nitrilinės, vienkartinės, nesterilios pirštinės, be pudros )</t>
  </si>
  <si>
    <t>CPO328992</t>
  </si>
  <si>
    <t>UAB "Kasko Group"</t>
  </si>
  <si>
    <t>S2-1/25, 2026-01-05</t>
  </si>
  <si>
    <r>
      <t xml:space="preserve">Elektroninis </t>
    </r>
    <r>
      <rPr>
        <sz val="11"/>
        <color indexed="17"/>
        <rFont val="Times New Roman"/>
        <family val="1"/>
        <charset val="186"/>
      </rPr>
      <t xml:space="preserve">Žalias pirkimas </t>
    </r>
    <r>
      <rPr>
        <sz val="11"/>
        <rFont val="Times New Roman"/>
        <family val="1"/>
        <charset val="186"/>
      </rPr>
      <t xml:space="preserve"> Konsoliduotas kartu su VšĮ Karoliniškių poliklinika, VĮ Šalčininkų pirminės sveikatos priežiūros centru BV16-278/24, 34507-2</t>
    </r>
  </si>
  <si>
    <t>Nesterilios pirštinės, tvarsliava, kitos med. Priemonės (Dezinfikuojančios spiritinės servetėlės)</t>
  </si>
  <si>
    <t>CPO328517</t>
  </si>
  <si>
    <t>S2-3/25, 2026-01-02</t>
  </si>
  <si>
    <t>S1-1/25, 2027-12-28</t>
  </si>
  <si>
    <r>
      <t xml:space="preserve">Žodžiu </t>
    </r>
    <r>
      <rPr>
        <sz val="11"/>
        <color rgb="FF00B050"/>
        <rFont val="Times New Roman"/>
        <family val="1"/>
        <charset val="186"/>
      </rPr>
      <t>Žalias pirkimas</t>
    </r>
    <r>
      <rPr>
        <sz val="11"/>
        <rFont val="Times New Roman"/>
        <family val="1"/>
        <charset val="186"/>
      </rPr>
      <t xml:space="preserve"> BV16-354/24, 57180</t>
    </r>
  </si>
  <si>
    <t>Mikroskopas</t>
  </si>
  <si>
    <t>UAB Expertus Vilnenesis</t>
  </si>
  <si>
    <t>S1-7/25, 2025-05-04</t>
  </si>
  <si>
    <r>
      <t xml:space="preserve">Raštu </t>
    </r>
    <r>
      <rPr>
        <sz val="11"/>
        <color rgb="FF00B050"/>
        <rFont val="Times New Roman"/>
        <family val="1"/>
        <charset val="186"/>
      </rPr>
      <t>Žalias pirkimas</t>
    </r>
    <r>
      <rPr>
        <sz val="11"/>
        <rFont val="Times New Roman"/>
        <family val="1"/>
        <charset val="186"/>
      </rPr>
      <t xml:space="preserve"> CVP IS Neskelbiama BV16-333/24, 53298</t>
    </r>
  </si>
  <si>
    <r>
      <t>Pagal skaičių: 90/90*100=</t>
    </r>
    <r>
      <rPr>
        <b/>
        <sz val="10"/>
        <color rgb="FF000000"/>
        <rFont val="Arial"/>
        <family val="2"/>
        <charset val="186"/>
      </rPr>
      <t>100,00 proc.</t>
    </r>
    <r>
      <rPr>
        <sz val="10"/>
        <color rgb="FF000000"/>
        <rFont val="Arial"/>
        <family val="2"/>
        <charset val="186"/>
      </rPr>
      <t xml:space="preserve">           Pagal vertę: 5486679,16/5486679,16*100=</t>
    </r>
    <r>
      <rPr>
        <b/>
        <sz val="10"/>
        <color rgb="FF000000"/>
        <rFont val="Arial"/>
        <family val="2"/>
        <charset val="186"/>
      </rPr>
      <t>100,00 proc.</t>
    </r>
  </si>
  <si>
    <r>
      <t>5/5=</t>
    </r>
    <r>
      <rPr>
        <b/>
        <sz val="10"/>
        <color rgb="FF000000"/>
        <rFont val="Arial"/>
        <family val="2"/>
        <charset val="186"/>
      </rPr>
      <t>100,00 proc.</t>
    </r>
  </si>
  <si>
    <r>
      <t>5/6*100=</t>
    </r>
    <r>
      <rPr>
        <b/>
        <sz val="10"/>
        <color rgb="FF000000"/>
        <rFont val="Arial"/>
        <family val="2"/>
        <charset val="186"/>
      </rPr>
      <t>83,33 proc.</t>
    </r>
  </si>
  <si>
    <r>
      <t>14/21*100=</t>
    </r>
    <r>
      <rPr>
        <b/>
        <sz val="10"/>
        <color rgb="FF000000"/>
        <rFont val="Arial"/>
        <family val="2"/>
        <charset val="186"/>
      </rPr>
      <t>66,67 proc.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</si>
</sst>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1"/>
      <color theme="1"/>
      <name val="Calibri"/>
      <family val="2"/>
      <scheme val="minor"/>
    </font>
    <font>
      <b/>
      <sz val="11.5"/>
      <color rgb="FF000000"/>
      <name val="Arial"/>
      <family val="2"/>
      <charset val="186"/>
    </font>
    <font>
      <b/>
      <sz val="14"/>
      <color rgb="FF000000"/>
      <name val="Arial"/>
      <family val="2"/>
      <charset val="186"/>
    </font>
    <font>
      <sz val="14"/>
      <color rgb="FF000000"/>
      <name val="Arial"/>
      <family val="2"/>
      <charset val="186"/>
    </font>
    <font>
      <sz val="10"/>
      <color rgb="FF000000"/>
      <name val="Arial"/>
      <family val="2"/>
      <charset val="186"/>
    </font>
    <font>
      <b/>
      <sz val="14"/>
      <color theme="1"/>
      <name val="Arial"/>
      <family val="2"/>
      <charset val="186"/>
    </font>
    <font>
      <b/>
      <sz val="14"/>
      <color theme="1"/>
      <name val="Calibri"/>
      <family val="2"/>
      <charset val="186"/>
      <scheme val="minor"/>
    </font>
    <font>
      <b/>
      <sz val="10"/>
      <color rgb="FF000000"/>
      <name val="Arial"/>
      <family val="2"/>
      <charset val="186"/>
    </font>
    <font>
      <b/>
      <sz val="12"/>
      <color rgb="FF00000A"/>
      <name val="Times New Roman"/>
      <family val="1"/>
      <charset val="186"/>
    </font>
    <font>
      <b/>
      <sz val="11"/>
      <color rgb="FF000000"/>
      <name val="Times New Roman"/>
      <family val="1"/>
      <charset val="186"/>
    </font>
    <font>
      <sz val="11"/>
      <color theme="1"/>
      <name val="Times New Roman"/>
      <family val="1"/>
      <charset val="186"/>
    </font>
    <font>
      <sz val="11"/>
      <color rgb="FF000000"/>
      <name val="Calibri"/>
      <family val="2"/>
      <charset val="1"/>
    </font>
    <font>
      <sz val="11"/>
      <color rgb="FF000000"/>
      <name val="Times New Roman"/>
      <family val="1"/>
      <charset val="186"/>
    </font>
    <font>
      <sz val="11"/>
      <name val="Times New Roman"/>
      <family val="1"/>
      <charset val="186"/>
    </font>
    <font>
      <b/>
      <sz val="11"/>
      <color theme="1"/>
      <name val="Times New Roman"/>
      <family val="1"/>
      <charset val="186"/>
    </font>
    <font>
      <sz val="11"/>
      <color indexed="17"/>
      <name val="Times New Roman"/>
      <family val="1"/>
      <charset val="186"/>
    </font>
    <font>
      <sz val="11"/>
      <color rgb="FF00B050"/>
      <name val="Times New Roman"/>
      <family val="1"/>
      <charset val="186"/>
    </font>
    <font>
      <sz val="11"/>
      <color rgb="FFFF0000"/>
      <name val="Calibri"/>
      <family val="2"/>
      <scheme val="minor"/>
    </font>
    <font>
      <sz val="11"/>
      <color indexed="10"/>
      <name val="Times New Roman"/>
      <family val="1"/>
      <charset val="186"/>
    </font>
    <font>
      <sz val="11"/>
      <color indexed="8"/>
      <name val="Times New Roman"/>
      <family val="1"/>
      <charset val="186"/>
    </font>
    <font>
      <sz val="11"/>
      <color rgb="FF00000A"/>
      <name val="Times New Roman"/>
      <family val="1"/>
      <charset val="186"/>
    </font>
    <font>
      <sz val="11"/>
      <color rgb="FFFF0000"/>
      <name val="Times New Roman"/>
      <family val="1"/>
      <charset val="186"/>
    </font>
    <font>
      <sz val="11"/>
      <name val="Calibri"/>
      <family val="2"/>
      <scheme val="minor"/>
    </font>
    <font>
      <sz val="8"/>
      <name val="Times New Roman"/>
      <family val="1"/>
      <charset val="186"/>
    </font>
    <font>
      <sz val="12"/>
      <color theme="1"/>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theme="0"/>
        <bgColor rgb="FFFFFFCC"/>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1" fillId="0" borderId="0"/>
  </cellStyleXfs>
  <cellXfs count="79">
    <xf numFmtId="0" fontId="0" fillId="0" borderId="0" xfId="0"/>
    <xf numFmtId="0" fontId="3" fillId="0" borderId="4" xfId="0" applyFont="1" applyBorder="1" applyAlignment="1">
      <alignment vertical="center" wrapText="1"/>
    </xf>
    <xf numFmtId="0" fontId="4" fillId="0" borderId="4"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6" xfId="0" applyFont="1" applyBorder="1" applyAlignment="1">
      <alignment vertical="center" wrapText="1"/>
    </xf>
    <xf numFmtId="0" fontId="5" fillId="0" borderId="5" xfId="0" applyFont="1" applyBorder="1"/>
    <xf numFmtId="0" fontId="6" fillId="0" borderId="0" xfId="0" applyFont="1"/>
    <xf numFmtId="0" fontId="1" fillId="0" borderId="5" xfId="0" applyFont="1" applyBorder="1" applyAlignment="1">
      <alignment horizontal="center" vertical="center"/>
    </xf>
    <xf numFmtId="0" fontId="0" fillId="0" borderId="2" xfId="0" applyBorder="1" applyAlignment="1">
      <alignment horizontal="center"/>
    </xf>
    <xf numFmtId="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vertical="center"/>
    </xf>
    <xf numFmtId="0" fontId="4" fillId="0" borderId="0" xfId="0" applyFont="1" applyAlignment="1">
      <alignment vertical="center" wrapText="1"/>
    </xf>
    <xf numFmtId="2" fontId="0" fillId="0" borderId="0" xfId="0" applyNumberFormat="1"/>
    <xf numFmtId="4" fontId="0" fillId="0" borderId="0" xfId="0" applyNumberFormat="1"/>
    <xf numFmtId="0" fontId="8" fillId="3" borderId="8" xfId="0" applyFont="1" applyFill="1" applyBorder="1" applyAlignment="1">
      <alignment horizontal="center" vertical="top" wrapText="1"/>
    </xf>
    <xf numFmtId="4" fontId="8" fillId="3" borderId="8" xfId="0" applyNumberFormat="1" applyFont="1" applyFill="1" applyBorder="1" applyAlignment="1">
      <alignment horizontal="center" vertical="top" wrapText="1"/>
    </xf>
    <xf numFmtId="0" fontId="9" fillId="0" borderId="8" xfId="0" applyFont="1" applyBorder="1" applyAlignment="1">
      <alignment horizontal="center" vertical="top"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3" fillId="2" borderId="9" xfId="0" applyFont="1" applyFill="1" applyBorder="1" applyAlignment="1">
      <alignment horizontal="center" vertical="center" wrapText="1"/>
    </xf>
    <xf numFmtId="0" fontId="12" fillId="0" borderId="9" xfId="1" applyFont="1" applyBorder="1" applyAlignment="1">
      <alignment horizontal="center" vertical="center" wrapText="1"/>
    </xf>
    <xf numFmtId="0" fontId="13" fillId="0" borderId="9" xfId="0" applyFont="1" applyBorder="1" applyAlignment="1">
      <alignment horizontal="center" vertical="center" wrapText="1"/>
    </xf>
    <xf numFmtId="0" fontId="14" fillId="0" borderId="9" xfId="0" applyFont="1" applyBorder="1" applyAlignment="1">
      <alignment horizontal="center" vertical="center" wrapText="1"/>
    </xf>
    <xf numFmtId="4" fontId="9" fillId="0" borderId="9" xfId="1" applyNumberFormat="1" applyFont="1" applyBorder="1" applyAlignment="1">
      <alignment horizontal="center" vertical="center" wrapText="1"/>
    </xf>
    <xf numFmtId="4" fontId="13" fillId="0" borderId="9" xfId="1" applyNumberFormat="1" applyFont="1" applyBorder="1" applyAlignment="1">
      <alignment horizontal="center" vertical="center" wrapText="1"/>
    </xf>
    <xf numFmtId="164" fontId="13" fillId="0" borderId="9" xfId="0" applyNumberFormat="1" applyFont="1" applyBorder="1" applyAlignment="1">
      <alignment horizontal="center" vertical="center" wrapText="1"/>
    </xf>
    <xf numFmtId="0" fontId="13" fillId="0" borderId="9" xfId="0" applyFont="1" applyBorder="1" applyAlignment="1">
      <alignment horizontal="left" vertical="center" wrapText="1"/>
    </xf>
    <xf numFmtId="0" fontId="0" fillId="2" borderId="0" xfId="0" applyFill="1"/>
    <xf numFmtId="0" fontId="13" fillId="4" borderId="9"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3" borderId="11" xfId="0" applyFont="1" applyFill="1" applyBorder="1" applyAlignment="1">
      <alignment horizontal="center" vertical="top" wrapText="1"/>
    </xf>
    <xf numFmtId="0" fontId="13" fillId="5" borderId="9" xfId="0" applyFont="1" applyFill="1" applyBorder="1" applyAlignment="1">
      <alignment horizontal="left" vertical="center" wrapText="1"/>
    </xf>
    <xf numFmtId="0" fontId="13" fillId="5" borderId="9" xfId="1" applyFont="1" applyFill="1" applyBorder="1" applyAlignment="1">
      <alignment horizontal="center" vertical="center" wrapText="1"/>
    </xf>
    <xf numFmtId="0" fontId="13" fillId="5" borderId="9" xfId="0" applyFont="1" applyFill="1" applyBorder="1" applyAlignment="1">
      <alignment horizontal="center" vertical="center" wrapText="1"/>
    </xf>
    <xf numFmtId="4" fontId="13" fillId="5" borderId="9" xfId="1" applyNumberFormat="1" applyFont="1" applyFill="1" applyBorder="1" applyAlignment="1">
      <alignment horizontal="center" vertical="center" wrapText="1"/>
    </xf>
    <xf numFmtId="164" fontId="13" fillId="5" borderId="9" xfId="0" applyNumberFormat="1" applyFont="1" applyFill="1" applyBorder="1" applyAlignment="1">
      <alignment horizontal="center" vertical="center" wrapText="1"/>
    </xf>
    <xf numFmtId="0" fontId="13" fillId="0" borderId="9" xfId="1" applyFont="1" applyBorder="1" applyAlignment="1">
      <alignment horizontal="center" vertical="center" wrapText="1"/>
    </xf>
    <xf numFmtId="0" fontId="17" fillId="0" borderId="0" xfId="0" applyFont="1"/>
    <xf numFmtId="4" fontId="10" fillId="0" borderId="9"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4" fontId="13" fillId="0" borderId="9" xfId="0" applyNumberFormat="1" applyFont="1" applyBorder="1" applyAlignment="1">
      <alignment horizontal="center" vertical="center" wrapText="1"/>
    </xf>
    <xf numFmtId="0" fontId="10" fillId="0" borderId="9" xfId="1" applyFont="1" applyBorder="1" applyAlignment="1">
      <alignment horizontal="center" vertical="center" wrapText="1"/>
    </xf>
    <xf numFmtId="4" fontId="10" fillId="0" borderId="9" xfId="1"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0" fontId="21" fillId="0" borderId="9" xfId="0" applyFont="1" applyBorder="1" applyAlignment="1">
      <alignment horizontal="left" vertical="center" wrapText="1"/>
    </xf>
    <xf numFmtId="0" fontId="21" fillId="0" borderId="9" xfId="1" applyFont="1" applyBorder="1" applyAlignment="1">
      <alignment horizontal="center" vertical="center" wrapText="1"/>
    </xf>
    <xf numFmtId="0" fontId="21" fillId="0" borderId="9" xfId="0" applyFont="1" applyBorder="1" applyAlignment="1">
      <alignment horizontal="center" vertical="center" wrapText="1"/>
    </xf>
    <xf numFmtId="4" fontId="21" fillId="0" borderId="9" xfId="1" applyNumberFormat="1" applyFont="1" applyBorder="1" applyAlignment="1">
      <alignment horizontal="center" vertical="center" wrapText="1"/>
    </xf>
    <xf numFmtId="164" fontId="21" fillId="0" borderId="9" xfId="0" applyNumberFormat="1" applyFont="1" applyBorder="1" applyAlignment="1">
      <alignment horizontal="center" vertical="center" wrapText="1"/>
    </xf>
    <xf numFmtId="0" fontId="22" fillId="0" borderId="0" xfId="0" applyFont="1"/>
    <xf numFmtId="4" fontId="12" fillId="0" borderId="9" xfId="1" applyNumberFormat="1" applyFont="1" applyBorder="1" applyAlignment="1">
      <alignment horizontal="center" vertical="center" wrapText="1"/>
    </xf>
    <xf numFmtId="0" fontId="23" fillId="0" borderId="9" xfId="0" applyFont="1" applyBorder="1" applyAlignment="1">
      <alignment horizontal="center" vertical="center" wrapText="1"/>
    </xf>
    <xf numFmtId="0" fontId="10" fillId="2" borderId="9"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2" fillId="2" borderId="9" xfId="1" applyFont="1" applyFill="1" applyBorder="1" applyAlignment="1">
      <alignment horizontal="center" vertical="center" wrapText="1"/>
    </xf>
    <xf numFmtId="4" fontId="12" fillId="2" borderId="9" xfId="1" applyNumberFormat="1" applyFont="1" applyFill="1" applyBorder="1" applyAlignment="1">
      <alignment horizontal="center" vertical="center" wrapText="1"/>
    </xf>
    <xf numFmtId="164" fontId="20" fillId="2" borderId="9" xfId="0" applyNumberFormat="1" applyFont="1" applyFill="1" applyBorder="1" applyAlignment="1">
      <alignment horizontal="center" vertical="center" wrapText="1"/>
    </xf>
    <xf numFmtId="4" fontId="12" fillId="6" borderId="9" xfId="1" applyNumberFormat="1" applyFont="1" applyFill="1" applyBorder="1" applyAlignment="1">
      <alignment horizontal="center" vertical="center" wrapText="1"/>
    </xf>
    <xf numFmtId="14" fontId="10" fillId="2" borderId="9"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164" fontId="13" fillId="2" borderId="9" xfId="0" applyNumberFormat="1" applyFont="1" applyFill="1" applyBorder="1" applyAlignment="1">
      <alignment horizontal="center" vertical="center" wrapText="1"/>
    </xf>
    <xf numFmtId="0" fontId="24" fillId="0" borderId="0" xfId="0" applyFont="1" applyAlignment="1">
      <alignment horizontal="center" vertical="top" wrapText="1"/>
    </xf>
    <xf numFmtId="0" fontId="10" fillId="0" borderId="0" xfId="0" applyFont="1" applyAlignment="1">
      <alignment horizontal="center" vertical="center"/>
    </xf>
    <xf numFmtId="2" fontId="10" fillId="0" borderId="0" xfId="0" applyNumberFormat="1" applyFont="1"/>
    <xf numFmtId="4" fontId="10" fillId="0" borderId="0" xfId="0" applyNumberFormat="1" applyFont="1" applyAlignment="1">
      <alignment horizontal="center" vertical="center" wrapText="1"/>
    </xf>
    <xf numFmtId="0" fontId="10" fillId="0" borderId="0" xfId="0" applyFont="1"/>
    <xf numFmtId="4" fontId="10" fillId="0" borderId="0" xfId="0" applyNumberFormat="1" applyFont="1"/>
    <xf numFmtId="0" fontId="12" fillId="5" borderId="9" xfId="1" applyFont="1" applyFill="1" applyBorder="1" applyAlignment="1">
      <alignment horizontal="center" vertical="center" wrapText="1"/>
    </xf>
    <xf numFmtId="0" fontId="21" fillId="2" borderId="9" xfId="0" applyFont="1" applyFill="1" applyBorder="1" applyAlignment="1">
      <alignment horizontal="center" vertical="center" wrapText="1"/>
    </xf>
    <xf numFmtId="164" fontId="13" fillId="7" borderId="9" xfId="0" applyNumberFormat="1" applyFont="1" applyFill="1" applyBorder="1" applyAlignment="1">
      <alignment horizontal="center" vertical="center" wrapText="1"/>
    </xf>
    <xf numFmtId="0" fontId="13" fillId="7" borderId="9"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0" fillId="5" borderId="9" xfId="0" applyFont="1" applyFill="1" applyBorder="1" applyAlignment="1">
      <alignment horizontal="left" vertical="center" wrapText="1"/>
    </xf>
    <xf numFmtId="4" fontId="10" fillId="0" borderId="9" xfId="0" applyNumberFormat="1" applyFont="1" applyBorder="1" applyAlignment="1">
      <alignment horizontal="left" vertical="center" wrapText="1"/>
    </xf>
    <xf numFmtId="4" fontId="13" fillId="2" borderId="9" xfId="1" applyNumberFormat="1" applyFont="1" applyFill="1" applyBorder="1" applyAlignment="1">
      <alignment horizontal="center" vertical="center" wrapText="1"/>
    </xf>
  </cellXfs>
  <cellStyles count="2">
    <cellStyle name="Aiškinamasis tekstas 2" xfId="1" xr:uid="{261E15B7-44F3-4134-90CC-4EA6A45847E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workbookViewId="0">
      <selection activeCell="E8" sqref="E8"/>
    </sheetView>
  </sheetViews>
  <sheetFormatPr defaultRowHeight="15" x14ac:dyDescent="0.25"/>
  <cols>
    <col min="1" max="1" width="14" customWidth="1"/>
    <col min="2" max="2" width="27.140625" customWidth="1"/>
    <col min="3" max="3" width="30.140625" customWidth="1"/>
    <col min="4" max="4" width="53.5703125" customWidth="1"/>
    <col min="5" max="5" width="11.7109375" bestFit="1" customWidth="1"/>
    <col min="6" max="6" width="11.28515625" customWidth="1"/>
    <col min="7" max="7" width="10.7109375" customWidth="1"/>
  </cols>
  <sheetData>
    <row r="1" spans="1:8" ht="20.25" customHeight="1" thickBot="1" x14ac:dyDescent="0.35">
      <c r="B1" s="7" t="s">
        <v>627</v>
      </c>
    </row>
    <row r="2" spans="1:8" ht="15.75" thickBot="1" x14ac:dyDescent="0.3">
      <c r="A2" s="3" t="s">
        <v>0</v>
      </c>
      <c r="B2" s="3" t="s">
        <v>1</v>
      </c>
      <c r="C2" s="3" t="s">
        <v>2</v>
      </c>
      <c r="D2" s="3" t="s">
        <v>3</v>
      </c>
      <c r="E2" s="8"/>
      <c r="F2" s="8" t="s">
        <v>4</v>
      </c>
      <c r="G2" s="9"/>
    </row>
    <row r="3" spans="1:8" ht="60.75" thickBot="1" x14ac:dyDescent="0.3">
      <c r="A3" s="6" t="s">
        <v>19</v>
      </c>
      <c r="B3" s="5"/>
      <c r="C3" s="5"/>
      <c r="D3" s="5"/>
      <c r="E3" s="4" t="s">
        <v>31</v>
      </c>
      <c r="F3" s="4" t="s">
        <v>25</v>
      </c>
      <c r="G3" s="4" t="s">
        <v>26</v>
      </c>
    </row>
    <row r="4" spans="1:8" ht="39" thickBot="1" x14ac:dyDescent="0.3">
      <c r="A4" s="1" t="s">
        <v>6</v>
      </c>
      <c r="B4" s="2" t="s">
        <v>5</v>
      </c>
      <c r="C4" s="2" t="s">
        <v>7</v>
      </c>
      <c r="D4" s="2" t="s">
        <v>8</v>
      </c>
      <c r="E4" s="10">
        <f>869985.02+974165.46+54034.41+1514372.5+1914933.26</f>
        <v>5327490.6499999994</v>
      </c>
      <c r="F4" s="10">
        <f>149186.3+10002.21</f>
        <v>159188.50999999998</v>
      </c>
      <c r="G4" s="10">
        <f>73588.2+117127.6+104600.16+145747.24</f>
        <v>441063.19999999995</v>
      </c>
      <c r="H4" t="s">
        <v>29</v>
      </c>
    </row>
    <row r="5" spans="1:8" ht="39" thickBot="1" x14ac:dyDescent="0.3">
      <c r="A5" s="1" t="s">
        <v>9</v>
      </c>
      <c r="B5" s="2" t="s">
        <v>10</v>
      </c>
      <c r="C5" s="2" t="s">
        <v>11</v>
      </c>
      <c r="D5" s="2" t="s">
        <v>12</v>
      </c>
      <c r="E5" s="11">
        <f>10+18+20+1+37</f>
        <v>86</v>
      </c>
      <c r="F5" s="11">
        <f>3+1</f>
        <v>4</v>
      </c>
      <c r="G5" s="11">
        <f>61+63+58+106</f>
        <v>288</v>
      </c>
      <c r="H5" t="s">
        <v>29</v>
      </c>
    </row>
    <row r="6" spans="1:8" ht="128.25" thickBot="1" x14ac:dyDescent="0.3">
      <c r="A6" s="1" t="s">
        <v>14</v>
      </c>
      <c r="B6" s="2" t="s">
        <v>13</v>
      </c>
      <c r="C6" s="2" t="s">
        <v>15</v>
      </c>
      <c r="D6" s="2" t="s">
        <v>16</v>
      </c>
      <c r="E6" s="73" t="s">
        <v>1397</v>
      </c>
      <c r="F6" s="74"/>
      <c r="G6" s="75"/>
      <c r="H6" s="13" t="s">
        <v>30</v>
      </c>
    </row>
    <row r="7" spans="1:8" ht="128.25" thickBot="1" x14ac:dyDescent="0.3">
      <c r="A7" s="1" t="s">
        <v>17</v>
      </c>
      <c r="B7" s="2" t="s">
        <v>21</v>
      </c>
      <c r="C7" s="2" t="s">
        <v>18</v>
      </c>
      <c r="D7" s="2" t="s">
        <v>27</v>
      </c>
      <c r="E7" s="73" t="s">
        <v>1398</v>
      </c>
      <c r="F7" s="74"/>
      <c r="G7" s="75"/>
      <c r="H7" s="13" t="s">
        <v>58</v>
      </c>
    </row>
    <row r="8" spans="1:8" ht="230.25" thickBot="1" x14ac:dyDescent="0.3">
      <c r="A8" s="1" t="s">
        <v>20</v>
      </c>
      <c r="B8" s="2" t="s">
        <v>22</v>
      </c>
      <c r="C8" s="2" t="s">
        <v>23</v>
      </c>
      <c r="D8" s="2" t="s">
        <v>24</v>
      </c>
      <c r="E8" s="10" t="s">
        <v>1399</v>
      </c>
      <c r="F8" s="10" t="s">
        <v>1400</v>
      </c>
      <c r="G8" s="10" t="s">
        <v>924</v>
      </c>
      <c r="H8" s="13" t="s">
        <v>925</v>
      </c>
    </row>
    <row r="9" spans="1:8" x14ac:dyDescent="0.25">
      <c r="A9" s="12" t="s">
        <v>28</v>
      </c>
    </row>
  </sheetData>
  <mergeCells count="2">
    <mergeCell ref="E6:G6"/>
    <mergeCell ref="E7:G7"/>
  </mergeCells>
  <pageMargins left="0.7" right="0.7" top="0.75" bottom="0.75" header="0.3" footer="0.3"/>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97F3D-F424-4FCB-AD76-F389222CEFBF}">
  <dimension ref="A1:L78"/>
  <sheetViews>
    <sheetView topLeftCell="A58" workbookViewId="0">
      <selection activeCell="L67" sqref="L67"/>
    </sheetView>
  </sheetViews>
  <sheetFormatPr defaultRowHeight="15" x14ac:dyDescent="0.25"/>
  <cols>
    <col min="2" max="2" width="5.42578125" customWidth="1"/>
    <col min="3" max="3" width="29.28515625" customWidth="1"/>
    <col min="4" max="4" width="13.85546875" customWidth="1"/>
    <col min="5" max="5" width="11.85546875" customWidth="1"/>
    <col min="6" max="6" width="12" style="14" customWidth="1"/>
    <col min="7" max="7" width="13.140625" style="15" customWidth="1"/>
    <col min="8" max="8" width="11" bestFit="1" customWidth="1"/>
    <col min="9" max="9" width="27" customWidth="1"/>
    <col min="10" max="10" width="10.5703125" customWidth="1"/>
    <col min="11" max="11" width="14" customWidth="1"/>
    <col min="12" max="12" width="25.28515625" style="29" customWidth="1"/>
    <col min="13" max="13" width="8.7109375" customWidth="1"/>
    <col min="258" max="258" width="5.42578125" customWidth="1"/>
    <col min="259" max="259" width="29.28515625" customWidth="1"/>
    <col min="260" max="260" width="13.85546875" customWidth="1"/>
    <col min="261" max="261" width="11.85546875" customWidth="1"/>
    <col min="262" max="262" width="12" customWidth="1"/>
    <col min="263" max="263" width="13.140625" customWidth="1"/>
    <col min="264" max="264" width="11" bestFit="1" customWidth="1"/>
    <col min="265" max="265" width="27" customWidth="1"/>
    <col min="266" max="266" width="10.5703125" customWidth="1"/>
    <col min="267" max="267" width="14" customWidth="1"/>
    <col min="268" max="268" width="25.28515625" customWidth="1"/>
    <col min="269" max="269" width="8.7109375" customWidth="1"/>
    <col min="514" max="514" width="5.42578125" customWidth="1"/>
    <col min="515" max="515" width="29.28515625" customWidth="1"/>
    <col min="516" max="516" width="13.85546875" customWidth="1"/>
    <col min="517" max="517" width="11.85546875" customWidth="1"/>
    <col min="518" max="518" width="12" customWidth="1"/>
    <col min="519" max="519" width="13.140625" customWidth="1"/>
    <col min="520" max="520" width="11" bestFit="1" customWidth="1"/>
    <col min="521" max="521" width="27" customWidth="1"/>
    <col min="522" max="522" width="10.5703125" customWidth="1"/>
    <col min="523" max="523" width="14" customWidth="1"/>
    <col min="524" max="524" width="25.28515625" customWidth="1"/>
    <col min="525" max="525" width="8.7109375" customWidth="1"/>
    <col min="770" max="770" width="5.42578125" customWidth="1"/>
    <col min="771" max="771" width="29.28515625" customWidth="1"/>
    <col min="772" max="772" width="13.85546875" customWidth="1"/>
    <col min="773" max="773" width="11.85546875" customWidth="1"/>
    <col min="774" max="774" width="12" customWidth="1"/>
    <col min="775" max="775" width="13.140625" customWidth="1"/>
    <col min="776" max="776" width="11" bestFit="1" customWidth="1"/>
    <col min="777" max="777" width="27" customWidth="1"/>
    <col min="778" max="778" width="10.5703125" customWidth="1"/>
    <col min="779" max="779" width="14" customWidth="1"/>
    <col min="780" max="780" width="25.28515625" customWidth="1"/>
    <col min="781" max="781" width="8.7109375" customWidth="1"/>
    <col min="1026" max="1026" width="5.42578125" customWidth="1"/>
    <col min="1027" max="1027" width="29.28515625" customWidth="1"/>
    <col min="1028" max="1028" width="13.85546875" customWidth="1"/>
    <col min="1029" max="1029" width="11.85546875" customWidth="1"/>
    <col min="1030" max="1030" width="12" customWidth="1"/>
    <col min="1031" max="1031" width="13.140625" customWidth="1"/>
    <col min="1032" max="1032" width="11" bestFit="1" customWidth="1"/>
    <col min="1033" max="1033" width="27" customWidth="1"/>
    <col min="1034" max="1034" width="10.5703125" customWidth="1"/>
    <col min="1035" max="1035" width="14" customWidth="1"/>
    <col min="1036" max="1036" width="25.28515625" customWidth="1"/>
    <col min="1037" max="1037" width="8.7109375" customWidth="1"/>
    <col min="1282" max="1282" width="5.42578125" customWidth="1"/>
    <col min="1283" max="1283" width="29.28515625" customWidth="1"/>
    <col min="1284" max="1284" width="13.85546875" customWidth="1"/>
    <col min="1285" max="1285" width="11.85546875" customWidth="1"/>
    <col min="1286" max="1286" width="12" customWidth="1"/>
    <col min="1287" max="1287" width="13.140625" customWidth="1"/>
    <col min="1288" max="1288" width="11" bestFit="1" customWidth="1"/>
    <col min="1289" max="1289" width="27" customWidth="1"/>
    <col min="1290" max="1290" width="10.5703125" customWidth="1"/>
    <col min="1291" max="1291" width="14" customWidth="1"/>
    <col min="1292" max="1292" width="25.28515625" customWidth="1"/>
    <col min="1293" max="1293" width="8.7109375" customWidth="1"/>
    <col min="1538" max="1538" width="5.42578125" customWidth="1"/>
    <col min="1539" max="1539" width="29.28515625" customWidth="1"/>
    <col min="1540" max="1540" width="13.85546875" customWidth="1"/>
    <col min="1541" max="1541" width="11.85546875" customWidth="1"/>
    <col min="1542" max="1542" width="12" customWidth="1"/>
    <col min="1543" max="1543" width="13.140625" customWidth="1"/>
    <col min="1544" max="1544" width="11" bestFit="1" customWidth="1"/>
    <col min="1545" max="1545" width="27" customWidth="1"/>
    <col min="1546" max="1546" width="10.5703125" customWidth="1"/>
    <col min="1547" max="1547" width="14" customWidth="1"/>
    <col min="1548" max="1548" width="25.28515625" customWidth="1"/>
    <col min="1549" max="1549" width="8.7109375" customWidth="1"/>
    <col min="1794" max="1794" width="5.42578125" customWidth="1"/>
    <col min="1795" max="1795" width="29.28515625" customWidth="1"/>
    <col min="1796" max="1796" width="13.85546875" customWidth="1"/>
    <col min="1797" max="1797" width="11.85546875" customWidth="1"/>
    <col min="1798" max="1798" width="12" customWidth="1"/>
    <col min="1799" max="1799" width="13.140625" customWidth="1"/>
    <col min="1800" max="1800" width="11" bestFit="1" customWidth="1"/>
    <col min="1801" max="1801" width="27" customWidth="1"/>
    <col min="1802" max="1802" width="10.5703125" customWidth="1"/>
    <col min="1803" max="1803" width="14" customWidth="1"/>
    <col min="1804" max="1804" width="25.28515625" customWidth="1"/>
    <col min="1805" max="1805" width="8.7109375" customWidth="1"/>
    <col min="2050" max="2050" width="5.42578125" customWidth="1"/>
    <col min="2051" max="2051" width="29.28515625" customWidth="1"/>
    <col min="2052" max="2052" width="13.85546875" customWidth="1"/>
    <col min="2053" max="2053" width="11.85546875" customWidth="1"/>
    <col min="2054" max="2054" width="12" customWidth="1"/>
    <col min="2055" max="2055" width="13.140625" customWidth="1"/>
    <col min="2056" max="2056" width="11" bestFit="1" customWidth="1"/>
    <col min="2057" max="2057" width="27" customWidth="1"/>
    <col min="2058" max="2058" width="10.5703125" customWidth="1"/>
    <col min="2059" max="2059" width="14" customWidth="1"/>
    <col min="2060" max="2060" width="25.28515625" customWidth="1"/>
    <col min="2061" max="2061" width="8.7109375" customWidth="1"/>
    <col min="2306" max="2306" width="5.42578125" customWidth="1"/>
    <col min="2307" max="2307" width="29.28515625" customWidth="1"/>
    <col min="2308" max="2308" width="13.85546875" customWidth="1"/>
    <col min="2309" max="2309" width="11.85546875" customWidth="1"/>
    <col min="2310" max="2310" width="12" customWidth="1"/>
    <col min="2311" max="2311" width="13.140625" customWidth="1"/>
    <col min="2312" max="2312" width="11" bestFit="1" customWidth="1"/>
    <col min="2313" max="2313" width="27" customWidth="1"/>
    <col min="2314" max="2314" width="10.5703125" customWidth="1"/>
    <col min="2315" max="2315" width="14" customWidth="1"/>
    <col min="2316" max="2316" width="25.28515625" customWidth="1"/>
    <col min="2317" max="2317" width="8.7109375" customWidth="1"/>
    <col min="2562" max="2562" width="5.42578125" customWidth="1"/>
    <col min="2563" max="2563" width="29.28515625" customWidth="1"/>
    <col min="2564" max="2564" width="13.85546875" customWidth="1"/>
    <col min="2565" max="2565" width="11.85546875" customWidth="1"/>
    <col min="2566" max="2566" width="12" customWidth="1"/>
    <col min="2567" max="2567" width="13.140625" customWidth="1"/>
    <col min="2568" max="2568" width="11" bestFit="1" customWidth="1"/>
    <col min="2569" max="2569" width="27" customWidth="1"/>
    <col min="2570" max="2570" width="10.5703125" customWidth="1"/>
    <col min="2571" max="2571" width="14" customWidth="1"/>
    <col min="2572" max="2572" width="25.28515625" customWidth="1"/>
    <col min="2573" max="2573" width="8.7109375" customWidth="1"/>
    <col min="2818" max="2818" width="5.42578125" customWidth="1"/>
    <col min="2819" max="2819" width="29.28515625" customWidth="1"/>
    <col min="2820" max="2820" width="13.85546875" customWidth="1"/>
    <col min="2821" max="2821" width="11.85546875" customWidth="1"/>
    <col min="2822" max="2822" width="12" customWidth="1"/>
    <col min="2823" max="2823" width="13.140625" customWidth="1"/>
    <col min="2824" max="2824" width="11" bestFit="1" customWidth="1"/>
    <col min="2825" max="2825" width="27" customWidth="1"/>
    <col min="2826" max="2826" width="10.5703125" customWidth="1"/>
    <col min="2827" max="2827" width="14" customWidth="1"/>
    <col min="2828" max="2828" width="25.28515625" customWidth="1"/>
    <col min="2829" max="2829" width="8.7109375" customWidth="1"/>
    <col min="3074" max="3074" width="5.42578125" customWidth="1"/>
    <col min="3075" max="3075" width="29.28515625" customWidth="1"/>
    <col min="3076" max="3076" width="13.85546875" customWidth="1"/>
    <col min="3077" max="3077" width="11.85546875" customWidth="1"/>
    <col min="3078" max="3078" width="12" customWidth="1"/>
    <col min="3079" max="3079" width="13.140625" customWidth="1"/>
    <col min="3080" max="3080" width="11" bestFit="1" customWidth="1"/>
    <col min="3081" max="3081" width="27" customWidth="1"/>
    <col min="3082" max="3082" width="10.5703125" customWidth="1"/>
    <col min="3083" max="3083" width="14" customWidth="1"/>
    <col min="3084" max="3084" width="25.28515625" customWidth="1"/>
    <col min="3085" max="3085" width="8.7109375" customWidth="1"/>
    <col min="3330" max="3330" width="5.42578125" customWidth="1"/>
    <col min="3331" max="3331" width="29.28515625" customWidth="1"/>
    <col min="3332" max="3332" width="13.85546875" customWidth="1"/>
    <col min="3333" max="3333" width="11.85546875" customWidth="1"/>
    <col min="3334" max="3334" width="12" customWidth="1"/>
    <col min="3335" max="3335" width="13.140625" customWidth="1"/>
    <col min="3336" max="3336" width="11" bestFit="1" customWidth="1"/>
    <col min="3337" max="3337" width="27" customWidth="1"/>
    <col min="3338" max="3338" width="10.5703125" customWidth="1"/>
    <col min="3339" max="3339" width="14" customWidth="1"/>
    <col min="3340" max="3340" width="25.28515625" customWidth="1"/>
    <col min="3341" max="3341" width="8.7109375" customWidth="1"/>
    <col min="3586" max="3586" width="5.42578125" customWidth="1"/>
    <col min="3587" max="3587" width="29.28515625" customWidth="1"/>
    <col min="3588" max="3588" width="13.85546875" customWidth="1"/>
    <col min="3589" max="3589" width="11.85546875" customWidth="1"/>
    <col min="3590" max="3590" width="12" customWidth="1"/>
    <col min="3591" max="3591" width="13.140625" customWidth="1"/>
    <col min="3592" max="3592" width="11" bestFit="1" customWidth="1"/>
    <col min="3593" max="3593" width="27" customWidth="1"/>
    <col min="3594" max="3594" width="10.5703125" customWidth="1"/>
    <col min="3595" max="3595" width="14" customWidth="1"/>
    <col min="3596" max="3596" width="25.28515625" customWidth="1"/>
    <col min="3597" max="3597" width="8.7109375" customWidth="1"/>
    <col min="3842" max="3842" width="5.42578125" customWidth="1"/>
    <col min="3843" max="3843" width="29.28515625" customWidth="1"/>
    <col min="3844" max="3844" width="13.85546875" customWidth="1"/>
    <col min="3845" max="3845" width="11.85546875" customWidth="1"/>
    <col min="3846" max="3846" width="12" customWidth="1"/>
    <col min="3847" max="3847" width="13.140625" customWidth="1"/>
    <col min="3848" max="3848" width="11" bestFit="1" customWidth="1"/>
    <col min="3849" max="3849" width="27" customWidth="1"/>
    <col min="3850" max="3850" width="10.5703125" customWidth="1"/>
    <col min="3851" max="3851" width="14" customWidth="1"/>
    <col min="3852" max="3852" width="25.28515625" customWidth="1"/>
    <col min="3853" max="3853" width="8.7109375" customWidth="1"/>
    <col min="4098" max="4098" width="5.42578125" customWidth="1"/>
    <col min="4099" max="4099" width="29.28515625" customWidth="1"/>
    <col min="4100" max="4100" width="13.85546875" customWidth="1"/>
    <col min="4101" max="4101" width="11.85546875" customWidth="1"/>
    <col min="4102" max="4102" width="12" customWidth="1"/>
    <col min="4103" max="4103" width="13.140625" customWidth="1"/>
    <col min="4104" max="4104" width="11" bestFit="1" customWidth="1"/>
    <col min="4105" max="4105" width="27" customWidth="1"/>
    <col min="4106" max="4106" width="10.5703125" customWidth="1"/>
    <col min="4107" max="4107" width="14" customWidth="1"/>
    <col min="4108" max="4108" width="25.28515625" customWidth="1"/>
    <col min="4109" max="4109" width="8.7109375" customWidth="1"/>
    <col min="4354" max="4354" width="5.42578125" customWidth="1"/>
    <col min="4355" max="4355" width="29.28515625" customWidth="1"/>
    <col min="4356" max="4356" width="13.85546875" customWidth="1"/>
    <col min="4357" max="4357" width="11.85546875" customWidth="1"/>
    <col min="4358" max="4358" width="12" customWidth="1"/>
    <col min="4359" max="4359" width="13.140625" customWidth="1"/>
    <col min="4360" max="4360" width="11" bestFit="1" customWidth="1"/>
    <col min="4361" max="4361" width="27" customWidth="1"/>
    <col min="4362" max="4362" width="10.5703125" customWidth="1"/>
    <col min="4363" max="4363" width="14" customWidth="1"/>
    <col min="4364" max="4364" width="25.28515625" customWidth="1"/>
    <col min="4365" max="4365" width="8.7109375" customWidth="1"/>
    <col min="4610" max="4610" width="5.42578125" customWidth="1"/>
    <col min="4611" max="4611" width="29.28515625" customWidth="1"/>
    <col min="4612" max="4612" width="13.85546875" customWidth="1"/>
    <col min="4613" max="4613" width="11.85546875" customWidth="1"/>
    <col min="4614" max="4614" width="12" customWidth="1"/>
    <col min="4615" max="4615" width="13.140625" customWidth="1"/>
    <col min="4616" max="4616" width="11" bestFit="1" customWidth="1"/>
    <col min="4617" max="4617" width="27" customWidth="1"/>
    <col min="4618" max="4618" width="10.5703125" customWidth="1"/>
    <col min="4619" max="4619" width="14" customWidth="1"/>
    <col min="4620" max="4620" width="25.28515625" customWidth="1"/>
    <col min="4621" max="4621" width="8.7109375" customWidth="1"/>
    <col min="4866" max="4866" width="5.42578125" customWidth="1"/>
    <col min="4867" max="4867" width="29.28515625" customWidth="1"/>
    <col min="4868" max="4868" width="13.85546875" customWidth="1"/>
    <col min="4869" max="4869" width="11.85546875" customWidth="1"/>
    <col min="4870" max="4870" width="12" customWidth="1"/>
    <col min="4871" max="4871" width="13.140625" customWidth="1"/>
    <col min="4872" max="4872" width="11" bestFit="1" customWidth="1"/>
    <col min="4873" max="4873" width="27" customWidth="1"/>
    <col min="4874" max="4874" width="10.5703125" customWidth="1"/>
    <col min="4875" max="4875" width="14" customWidth="1"/>
    <col min="4876" max="4876" width="25.28515625" customWidth="1"/>
    <col min="4877" max="4877" width="8.7109375" customWidth="1"/>
    <col min="5122" max="5122" width="5.42578125" customWidth="1"/>
    <col min="5123" max="5123" width="29.28515625" customWidth="1"/>
    <col min="5124" max="5124" width="13.85546875" customWidth="1"/>
    <col min="5125" max="5125" width="11.85546875" customWidth="1"/>
    <col min="5126" max="5126" width="12" customWidth="1"/>
    <col min="5127" max="5127" width="13.140625" customWidth="1"/>
    <col min="5128" max="5128" width="11" bestFit="1" customWidth="1"/>
    <col min="5129" max="5129" width="27" customWidth="1"/>
    <col min="5130" max="5130" width="10.5703125" customWidth="1"/>
    <col min="5131" max="5131" width="14" customWidth="1"/>
    <col min="5132" max="5132" width="25.28515625" customWidth="1"/>
    <col min="5133" max="5133" width="8.7109375" customWidth="1"/>
    <col min="5378" max="5378" width="5.42578125" customWidth="1"/>
    <col min="5379" max="5379" width="29.28515625" customWidth="1"/>
    <col min="5380" max="5380" width="13.85546875" customWidth="1"/>
    <col min="5381" max="5381" width="11.85546875" customWidth="1"/>
    <col min="5382" max="5382" width="12" customWidth="1"/>
    <col min="5383" max="5383" width="13.140625" customWidth="1"/>
    <col min="5384" max="5384" width="11" bestFit="1" customWidth="1"/>
    <col min="5385" max="5385" width="27" customWidth="1"/>
    <col min="5386" max="5386" width="10.5703125" customWidth="1"/>
    <col min="5387" max="5387" width="14" customWidth="1"/>
    <col min="5388" max="5388" width="25.28515625" customWidth="1"/>
    <col min="5389" max="5389" width="8.7109375" customWidth="1"/>
    <col min="5634" max="5634" width="5.42578125" customWidth="1"/>
    <col min="5635" max="5635" width="29.28515625" customWidth="1"/>
    <col min="5636" max="5636" width="13.85546875" customWidth="1"/>
    <col min="5637" max="5637" width="11.85546875" customWidth="1"/>
    <col min="5638" max="5638" width="12" customWidth="1"/>
    <col min="5639" max="5639" width="13.140625" customWidth="1"/>
    <col min="5640" max="5640" width="11" bestFit="1" customWidth="1"/>
    <col min="5641" max="5641" width="27" customWidth="1"/>
    <col min="5642" max="5642" width="10.5703125" customWidth="1"/>
    <col min="5643" max="5643" width="14" customWidth="1"/>
    <col min="5644" max="5644" width="25.28515625" customWidth="1"/>
    <col min="5645" max="5645" width="8.7109375" customWidth="1"/>
    <col min="5890" max="5890" width="5.42578125" customWidth="1"/>
    <col min="5891" max="5891" width="29.28515625" customWidth="1"/>
    <col min="5892" max="5892" width="13.85546875" customWidth="1"/>
    <col min="5893" max="5893" width="11.85546875" customWidth="1"/>
    <col min="5894" max="5894" width="12" customWidth="1"/>
    <col min="5895" max="5895" width="13.140625" customWidth="1"/>
    <col min="5896" max="5896" width="11" bestFit="1" customWidth="1"/>
    <col min="5897" max="5897" width="27" customWidth="1"/>
    <col min="5898" max="5898" width="10.5703125" customWidth="1"/>
    <col min="5899" max="5899" width="14" customWidth="1"/>
    <col min="5900" max="5900" width="25.28515625" customWidth="1"/>
    <col min="5901" max="5901" width="8.7109375" customWidth="1"/>
    <col min="6146" max="6146" width="5.42578125" customWidth="1"/>
    <col min="6147" max="6147" width="29.28515625" customWidth="1"/>
    <col min="6148" max="6148" width="13.85546875" customWidth="1"/>
    <col min="6149" max="6149" width="11.85546875" customWidth="1"/>
    <col min="6150" max="6150" width="12" customWidth="1"/>
    <col min="6151" max="6151" width="13.140625" customWidth="1"/>
    <col min="6152" max="6152" width="11" bestFit="1" customWidth="1"/>
    <col min="6153" max="6153" width="27" customWidth="1"/>
    <col min="6154" max="6154" width="10.5703125" customWidth="1"/>
    <col min="6155" max="6155" width="14" customWidth="1"/>
    <col min="6156" max="6156" width="25.28515625" customWidth="1"/>
    <col min="6157" max="6157" width="8.7109375" customWidth="1"/>
    <col min="6402" max="6402" width="5.42578125" customWidth="1"/>
    <col min="6403" max="6403" width="29.28515625" customWidth="1"/>
    <col min="6404" max="6404" width="13.85546875" customWidth="1"/>
    <col min="6405" max="6405" width="11.85546875" customWidth="1"/>
    <col min="6406" max="6406" width="12" customWidth="1"/>
    <col min="6407" max="6407" width="13.140625" customWidth="1"/>
    <col min="6408" max="6408" width="11" bestFit="1" customWidth="1"/>
    <col min="6409" max="6409" width="27" customWidth="1"/>
    <col min="6410" max="6410" width="10.5703125" customWidth="1"/>
    <col min="6411" max="6411" width="14" customWidth="1"/>
    <col min="6412" max="6412" width="25.28515625" customWidth="1"/>
    <col min="6413" max="6413" width="8.7109375" customWidth="1"/>
    <col min="6658" max="6658" width="5.42578125" customWidth="1"/>
    <col min="6659" max="6659" width="29.28515625" customWidth="1"/>
    <col min="6660" max="6660" width="13.85546875" customWidth="1"/>
    <col min="6661" max="6661" width="11.85546875" customWidth="1"/>
    <col min="6662" max="6662" width="12" customWidth="1"/>
    <col min="6663" max="6663" width="13.140625" customWidth="1"/>
    <col min="6664" max="6664" width="11" bestFit="1" customWidth="1"/>
    <col min="6665" max="6665" width="27" customWidth="1"/>
    <col min="6666" max="6666" width="10.5703125" customWidth="1"/>
    <col min="6667" max="6667" width="14" customWidth="1"/>
    <col min="6668" max="6668" width="25.28515625" customWidth="1"/>
    <col min="6669" max="6669" width="8.7109375" customWidth="1"/>
    <col min="6914" max="6914" width="5.42578125" customWidth="1"/>
    <col min="6915" max="6915" width="29.28515625" customWidth="1"/>
    <col min="6916" max="6916" width="13.85546875" customWidth="1"/>
    <col min="6917" max="6917" width="11.85546875" customWidth="1"/>
    <col min="6918" max="6918" width="12" customWidth="1"/>
    <col min="6919" max="6919" width="13.140625" customWidth="1"/>
    <col min="6920" max="6920" width="11" bestFit="1" customWidth="1"/>
    <col min="6921" max="6921" width="27" customWidth="1"/>
    <col min="6922" max="6922" width="10.5703125" customWidth="1"/>
    <col min="6923" max="6923" width="14" customWidth="1"/>
    <col min="6924" max="6924" width="25.28515625" customWidth="1"/>
    <col min="6925" max="6925" width="8.7109375" customWidth="1"/>
    <col min="7170" max="7170" width="5.42578125" customWidth="1"/>
    <col min="7171" max="7171" width="29.28515625" customWidth="1"/>
    <col min="7172" max="7172" width="13.85546875" customWidth="1"/>
    <col min="7173" max="7173" width="11.85546875" customWidth="1"/>
    <col min="7174" max="7174" width="12" customWidth="1"/>
    <col min="7175" max="7175" width="13.140625" customWidth="1"/>
    <col min="7176" max="7176" width="11" bestFit="1" customWidth="1"/>
    <col min="7177" max="7177" width="27" customWidth="1"/>
    <col min="7178" max="7178" width="10.5703125" customWidth="1"/>
    <col min="7179" max="7179" width="14" customWidth="1"/>
    <col min="7180" max="7180" width="25.28515625" customWidth="1"/>
    <col min="7181" max="7181" width="8.7109375" customWidth="1"/>
    <col min="7426" max="7426" width="5.42578125" customWidth="1"/>
    <col min="7427" max="7427" width="29.28515625" customWidth="1"/>
    <col min="7428" max="7428" width="13.85546875" customWidth="1"/>
    <col min="7429" max="7429" width="11.85546875" customWidth="1"/>
    <col min="7430" max="7430" width="12" customWidth="1"/>
    <col min="7431" max="7431" width="13.140625" customWidth="1"/>
    <col min="7432" max="7432" width="11" bestFit="1" customWidth="1"/>
    <col min="7433" max="7433" width="27" customWidth="1"/>
    <col min="7434" max="7434" width="10.5703125" customWidth="1"/>
    <col min="7435" max="7435" width="14" customWidth="1"/>
    <col min="7436" max="7436" width="25.28515625" customWidth="1"/>
    <col min="7437" max="7437" width="8.7109375" customWidth="1"/>
    <col min="7682" max="7682" width="5.42578125" customWidth="1"/>
    <col min="7683" max="7683" width="29.28515625" customWidth="1"/>
    <col min="7684" max="7684" width="13.85546875" customWidth="1"/>
    <col min="7685" max="7685" width="11.85546875" customWidth="1"/>
    <col min="7686" max="7686" width="12" customWidth="1"/>
    <col min="7687" max="7687" width="13.140625" customWidth="1"/>
    <col min="7688" max="7688" width="11" bestFit="1" customWidth="1"/>
    <col min="7689" max="7689" width="27" customWidth="1"/>
    <col min="7690" max="7690" width="10.5703125" customWidth="1"/>
    <col min="7691" max="7691" width="14" customWidth="1"/>
    <col min="7692" max="7692" width="25.28515625" customWidth="1"/>
    <col min="7693" max="7693" width="8.7109375" customWidth="1"/>
    <col min="7938" max="7938" width="5.42578125" customWidth="1"/>
    <col min="7939" max="7939" width="29.28515625" customWidth="1"/>
    <col min="7940" max="7940" width="13.85546875" customWidth="1"/>
    <col min="7941" max="7941" width="11.85546875" customWidth="1"/>
    <col min="7942" max="7942" width="12" customWidth="1"/>
    <col min="7943" max="7943" width="13.140625" customWidth="1"/>
    <col min="7944" max="7944" width="11" bestFit="1" customWidth="1"/>
    <col min="7945" max="7945" width="27" customWidth="1"/>
    <col min="7946" max="7946" width="10.5703125" customWidth="1"/>
    <col min="7947" max="7947" width="14" customWidth="1"/>
    <col min="7948" max="7948" width="25.28515625" customWidth="1"/>
    <col min="7949" max="7949" width="8.7109375" customWidth="1"/>
    <col min="8194" max="8194" width="5.42578125" customWidth="1"/>
    <col min="8195" max="8195" width="29.28515625" customWidth="1"/>
    <col min="8196" max="8196" width="13.85546875" customWidth="1"/>
    <col min="8197" max="8197" width="11.85546875" customWidth="1"/>
    <col min="8198" max="8198" width="12" customWidth="1"/>
    <col min="8199" max="8199" width="13.140625" customWidth="1"/>
    <col min="8200" max="8200" width="11" bestFit="1" customWidth="1"/>
    <col min="8201" max="8201" width="27" customWidth="1"/>
    <col min="8202" max="8202" width="10.5703125" customWidth="1"/>
    <col min="8203" max="8203" width="14" customWidth="1"/>
    <col min="8204" max="8204" width="25.28515625" customWidth="1"/>
    <col min="8205" max="8205" width="8.7109375" customWidth="1"/>
    <col min="8450" max="8450" width="5.42578125" customWidth="1"/>
    <col min="8451" max="8451" width="29.28515625" customWidth="1"/>
    <col min="8452" max="8452" width="13.85546875" customWidth="1"/>
    <col min="8453" max="8453" width="11.85546875" customWidth="1"/>
    <col min="8454" max="8454" width="12" customWidth="1"/>
    <col min="8455" max="8455" width="13.140625" customWidth="1"/>
    <col min="8456" max="8456" width="11" bestFit="1" customWidth="1"/>
    <col min="8457" max="8457" width="27" customWidth="1"/>
    <col min="8458" max="8458" width="10.5703125" customWidth="1"/>
    <col min="8459" max="8459" width="14" customWidth="1"/>
    <col min="8460" max="8460" width="25.28515625" customWidth="1"/>
    <col min="8461" max="8461" width="8.7109375" customWidth="1"/>
    <col min="8706" max="8706" width="5.42578125" customWidth="1"/>
    <col min="8707" max="8707" width="29.28515625" customWidth="1"/>
    <col min="8708" max="8708" width="13.85546875" customWidth="1"/>
    <col min="8709" max="8709" width="11.85546875" customWidth="1"/>
    <col min="8710" max="8710" width="12" customWidth="1"/>
    <col min="8711" max="8711" width="13.140625" customWidth="1"/>
    <col min="8712" max="8712" width="11" bestFit="1" customWidth="1"/>
    <col min="8713" max="8713" width="27" customWidth="1"/>
    <col min="8714" max="8714" width="10.5703125" customWidth="1"/>
    <col min="8715" max="8715" width="14" customWidth="1"/>
    <col min="8716" max="8716" width="25.28515625" customWidth="1"/>
    <col min="8717" max="8717" width="8.7109375" customWidth="1"/>
    <col min="8962" max="8962" width="5.42578125" customWidth="1"/>
    <col min="8963" max="8963" width="29.28515625" customWidth="1"/>
    <col min="8964" max="8964" width="13.85546875" customWidth="1"/>
    <col min="8965" max="8965" width="11.85546875" customWidth="1"/>
    <col min="8966" max="8966" width="12" customWidth="1"/>
    <col min="8967" max="8967" width="13.140625" customWidth="1"/>
    <col min="8968" max="8968" width="11" bestFit="1" customWidth="1"/>
    <col min="8969" max="8969" width="27" customWidth="1"/>
    <col min="8970" max="8970" width="10.5703125" customWidth="1"/>
    <col min="8971" max="8971" width="14" customWidth="1"/>
    <col min="8972" max="8972" width="25.28515625" customWidth="1"/>
    <col min="8973" max="8973" width="8.7109375" customWidth="1"/>
    <col min="9218" max="9218" width="5.42578125" customWidth="1"/>
    <col min="9219" max="9219" width="29.28515625" customWidth="1"/>
    <col min="9220" max="9220" width="13.85546875" customWidth="1"/>
    <col min="9221" max="9221" width="11.85546875" customWidth="1"/>
    <col min="9222" max="9222" width="12" customWidth="1"/>
    <col min="9223" max="9223" width="13.140625" customWidth="1"/>
    <col min="9224" max="9224" width="11" bestFit="1" customWidth="1"/>
    <col min="9225" max="9225" width="27" customWidth="1"/>
    <col min="9226" max="9226" width="10.5703125" customWidth="1"/>
    <col min="9227" max="9227" width="14" customWidth="1"/>
    <col min="9228" max="9228" width="25.28515625" customWidth="1"/>
    <col min="9229" max="9229" width="8.7109375" customWidth="1"/>
    <col min="9474" max="9474" width="5.42578125" customWidth="1"/>
    <col min="9475" max="9475" width="29.28515625" customWidth="1"/>
    <col min="9476" max="9476" width="13.85546875" customWidth="1"/>
    <col min="9477" max="9477" width="11.85546875" customWidth="1"/>
    <col min="9478" max="9478" width="12" customWidth="1"/>
    <col min="9479" max="9479" width="13.140625" customWidth="1"/>
    <col min="9480" max="9480" width="11" bestFit="1" customWidth="1"/>
    <col min="9481" max="9481" width="27" customWidth="1"/>
    <col min="9482" max="9482" width="10.5703125" customWidth="1"/>
    <col min="9483" max="9483" width="14" customWidth="1"/>
    <col min="9484" max="9484" width="25.28515625" customWidth="1"/>
    <col min="9485" max="9485" width="8.7109375" customWidth="1"/>
    <col min="9730" max="9730" width="5.42578125" customWidth="1"/>
    <col min="9731" max="9731" width="29.28515625" customWidth="1"/>
    <col min="9732" max="9732" width="13.85546875" customWidth="1"/>
    <col min="9733" max="9733" width="11.85546875" customWidth="1"/>
    <col min="9734" max="9734" width="12" customWidth="1"/>
    <col min="9735" max="9735" width="13.140625" customWidth="1"/>
    <col min="9736" max="9736" width="11" bestFit="1" customWidth="1"/>
    <col min="9737" max="9737" width="27" customWidth="1"/>
    <col min="9738" max="9738" width="10.5703125" customWidth="1"/>
    <col min="9739" max="9739" width="14" customWidth="1"/>
    <col min="9740" max="9740" width="25.28515625" customWidth="1"/>
    <col min="9741" max="9741" width="8.7109375" customWidth="1"/>
    <col min="9986" max="9986" width="5.42578125" customWidth="1"/>
    <col min="9987" max="9987" width="29.28515625" customWidth="1"/>
    <col min="9988" max="9988" width="13.85546875" customWidth="1"/>
    <col min="9989" max="9989" width="11.85546875" customWidth="1"/>
    <col min="9990" max="9990" width="12" customWidth="1"/>
    <col min="9991" max="9991" width="13.140625" customWidth="1"/>
    <col min="9992" max="9992" width="11" bestFit="1" customWidth="1"/>
    <col min="9993" max="9993" width="27" customWidth="1"/>
    <col min="9994" max="9994" width="10.5703125" customWidth="1"/>
    <col min="9995" max="9995" width="14" customWidth="1"/>
    <col min="9996" max="9996" width="25.28515625" customWidth="1"/>
    <col min="9997" max="9997" width="8.7109375" customWidth="1"/>
    <col min="10242" max="10242" width="5.42578125" customWidth="1"/>
    <col min="10243" max="10243" width="29.28515625" customWidth="1"/>
    <col min="10244" max="10244" width="13.85546875" customWidth="1"/>
    <col min="10245" max="10245" width="11.85546875" customWidth="1"/>
    <col min="10246" max="10246" width="12" customWidth="1"/>
    <col min="10247" max="10247" width="13.140625" customWidth="1"/>
    <col min="10248" max="10248" width="11" bestFit="1" customWidth="1"/>
    <col min="10249" max="10249" width="27" customWidth="1"/>
    <col min="10250" max="10250" width="10.5703125" customWidth="1"/>
    <col min="10251" max="10251" width="14" customWidth="1"/>
    <col min="10252" max="10252" width="25.28515625" customWidth="1"/>
    <col min="10253" max="10253" width="8.7109375" customWidth="1"/>
    <col min="10498" max="10498" width="5.42578125" customWidth="1"/>
    <col min="10499" max="10499" width="29.28515625" customWidth="1"/>
    <col min="10500" max="10500" width="13.85546875" customWidth="1"/>
    <col min="10501" max="10501" width="11.85546875" customWidth="1"/>
    <col min="10502" max="10502" width="12" customWidth="1"/>
    <col min="10503" max="10503" width="13.140625" customWidth="1"/>
    <col min="10504" max="10504" width="11" bestFit="1" customWidth="1"/>
    <col min="10505" max="10505" width="27" customWidth="1"/>
    <col min="10506" max="10506" width="10.5703125" customWidth="1"/>
    <col min="10507" max="10507" width="14" customWidth="1"/>
    <col min="10508" max="10508" width="25.28515625" customWidth="1"/>
    <col min="10509" max="10509" width="8.7109375" customWidth="1"/>
    <col min="10754" max="10754" width="5.42578125" customWidth="1"/>
    <col min="10755" max="10755" width="29.28515625" customWidth="1"/>
    <col min="10756" max="10756" width="13.85546875" customWidth="1"/>
    <col min="10757" max="10757" width="11.85546875" customWidth="1"/>
    <col min="10758" max="10758" width="12" customWidth="1"/>
    <col min="10759" max="10759" width="13.140625" customWidth="1"/>
    <col min="10760" max="10760" width="11" bestFit="1" customWidth="1"/>
    <col min="10761" max="10761" width="27" customWidth="1"/>
    <col min="10762" max="10762" width="10.5703125" customWidth="1"/>
    <col min="10763" max="10763" width="14" customWidth="1"/>
    <col min="10764" max="10764" width="25.28515625" customWidth="1"/>
    <col min="10765" max="10765" width="8.7109375" customWidth="1"/>
    <col min="11010" max="11010" width="5.42578125" customWidth="1"/>
    <col min="11011" max="11011" width="29.28515625" customWidth="1"/>
    <col min="11012" max="11012" width="13.85546875" customWidth="1"/>
    <col min="11013" max="11013" width="11.85546875" customWidth="1"/>
    <col min="11014" max="11014" width="12" customWidth="1"/>
    <col min="11015" max="11015" width="13.140625" customWidth="1"/>
    <col min="11016" max="11016" width="11" bestFit="1" customWidth="1"/>
    <col min="11017" max="11017" width="27" customWidth="1"/>
    <col min="11018" max="11018" width="10.5703125" customWidth="1"/>
    <col min="11019" max="11019" width="14" customWidth="1"/>
    <col min="11020" max="11020" width="25.28515625" customWidth="1"/>
    <col min="11021" max="11021" width="8.7109375" customWidth="1"/>
    <col min="11266" max="11266" width="5.42578125" customWidth="1"/>
    <col min="11267" max="11267" width="29.28515625" customWidth="1"/>
    <col min="11268" max="11268" width="13.85546875" customWidth="1"/>
    <col min="11269" max="11269" width="11.85546875" customWidth="1"/>
    <col min="11270" max="11270" width="12" customWidth="1"/>
    <col min="11271" max="11271" width="13.140625" customWidth="1"/>
    <col min="11272" max="11272" width="11" bestFit="1" customWidth="1"/>
    <col min="11273" max="11273" width="27" customWidth="1"/>
    <col min="11274" max="11274" width="10.5703125" customWidth="1"/>
    <col min="11275" max="11275" width="14" customWidth="1"/>
    <col min="11276" max="11276" width="25.28515625" customWidth="1"/>
    <col min="11277" max="11277" width="8.7109375" customWidth="1"/>
    <col min="11522" max="11522" width="5.42578125" customWidth="1"/>
    <col min="11523" max="11523" width="29.28515625" customWidth="1"/>
    <col min="11524" max="11524" width="13.85546875" customWidth="1"/>
    <col min="11525" max="11525" width="11.85546875" customWidth="1"/>
    <col min="11526" max="11526" width="12" customWidth="1"/>
    <col min="11527" max="11527" width="13.140625" customWidth="1"/>
    <col min="11528" max="11528" width="11" bestFit="1" customWidth="1"/>
    <col min="11529" max="11529" width="27" customWidth="1"/>
    <col min="11530" max="11530" width="10.5703125" customWidth="1"/>
    <col min="11531" max="11531" width="14" customWidth="1"/>
    <col min="11532" max="11532" width="25.28515625" customWidth="1"/>
    <col min="11533" max="11533" width="8.7109375" customWidth="1"/>
    <col min="11778" max="11778" width="5.42578125" customWidth="1"/>
    <col min="11779" max="11779" width="29.28515625" customWidth="1"/>
    <col min="11780" max="11780" width="13.85546875" customWidth="1"/>
    <col min="11781" max="11781" width="11.85546875" customWidth="1"/>
    <col min="11782" max="11782" width="12" customWidth="1"/>
    <col min="11783" max="11783" width="13.140625" customWidth="1"/>
    <col min="11784" max="11784" width="11" bestFit="1" customWidth="1"/>
    <col min="11785" max="11785" width="27" customWidth="1"/>
    <col min="11786" max="11786" width="10.5703125" customWidth="1"/>
    <col min="11787" max="11787" width="14" customWidth="1"/>
    <col min="11788" max="11788" width="25.28515625" customWidth="1"/>
    <col min="11789" max="11789" width="8.7109375" customWidth="1"/>
    <col min="12034" max="12034" width="5.42578125" customWidth="1"/>
    <col min="12035" max="12035" width="29.28515625" customWidth="1"/>
    <col min="12036" max="12036" width="13.85546875" customWidth="1"/>
    <col min="12037" max="12037" width="11.85546875" customWidth="1"/>
    <col min="12038" max="12038" width="12" customWidth="1"/>
    <col min="12039" max="12039" width="13.140625" customWidth="1"/>
    <col min="12040" max="12040" width="11" bestFit="1" customWidth="1"/>
    <col min="12041" max="12041" width="27" customWidth="1"/>
    <col min="12042" max="12042" width="10.5703125" customWidth="1"/>
    <col min="12043" max="12043" width="14" customWidth="1"/>
    <col min="12044" max="12044" width="25.28515625" customWidth="1"/>
    <col min="12045" max="12045" width="8.7109375" customWidth="1"/>
    <col min="12290" max="12290" width="5.42578125" customWidth="1"/>
    <col min="12291" max="12291" width="29.28515625" customWidth="1"/>
    <col min="12292" max="12292" width="13.85546875" customWidth="1"/>
    <col min="12293" max="12293" width="11.85546875" customWidth="1"/>
    <col min="12294" max="12294" width="12" customWidth="1"/>
    <col min="12295" max="12295" width="13.140625" customWidth="1"/>
    <col min="12296" max="12296" width="11" bestFit="1" customWidth="1"/>
    <col min="12297" max="12297" width="27" customWidth="1"/>
    <col min="12298" max="12298" width="10.5703125" customWidth="1"/>
    <col min="12299" max="12299" width="14" customWidth="1"/>
    <col min="12300" max="12300" width="25.28515625" customWidth="1"/>
    <col min="12301" max="12301" width="8.7109375" customWidth="1"/>
    <col min="12546" max="12546" width="5.42578125" customWidth="1"/>
    <col min="12547" max="12547" width="29.28515625" customWidth="1"/>
    <col min="12548" max="12548" width="13.85546875" customWidth="1"/>
    <col min="12549" max="12549" width="11.85546875" customWidth="1"/>
    <col min="12550" max="12550" width="12" customWidth="1"/>
    <col min="12551" max="12551" width="13.140625" customWidth="1"/>
    <col min="12552" max="12552" width="11" bestFit="1" customWidth="1"/>
    <col min="12553" max="12553" width="27" customWidth="1"/>
    <col min="12554" max="12554" width="10.5703125" customWidth="1"/>
    <col min="12555" max="12555" width="14" customWidth="1"/>
    <col min="12556" max="12556" width="25.28515625" customWidth="1"/>
    <col min="12557" max="12557" width="8.7109375" customWidth="1"/>
    <col min="12802" max="12802" width="5.42578125" customWidth="1"/>
    <col min="12803" max="12803" width="29.28515625" customWidth="1"/>
    <col min="12804" max="12804" width="13.85546875" customWidth="1"/>
    <col min="12805" max="12805" width="11.85546875" customWidth="1"/>
    <col min="12806" max="12806" width="12" customWidth="1"/>
    <col min="12807" max="12807" width="13.140625" customWidth="1"/>
    <col min="12808" max="12808" width="11" bestFit="1" customWidth="1"/>
    <col min="12809" max="12809" width="27" customWidth="1"/>
    <col min="12810" max="12810" width="10.5703125" customWidth="1"/>
    <col min="12811" max="12811" width="14" customWidth="1"/>
    <col min="12812" max="12812" width="25.28515625" customWidth="1"/>
    <col min="12813" max="12813" width="8.7109375" customWidth="1"/>
    <col min="13058" max="13058" width="5.42578125" customWidth="1"/>
    <col min="13059" max="13059" width="29.28515625" customWidth="1"/>
    <col min="13060" max="13060" width="13.85546875" customWidth="1"/>
    <col min="13061" max="13061" width="11.85546875" customWidth="1"/>
    <col min="13062" max="13062" width="12" customWidth="1"/>
    <col min="13063" max="13063" width="13.140625" customWidth="1"/>
    <col min="13064" max="13064" width="11" bestFit="1" customWidth="1"/>
    <col min="13065" max="13065" width="27" customWidth="1"/>
    <col min="13066" max="13066" width="10.5703125" customWidth="1"/>
    <col min="13067" max="13067" width="14" customWidth="1"/>
    <col min="13068" max="13068" width="25.28515625" customWidth="1"/>
    <col min="13069" max="13069" width="8.7109375" customWidth="1"/>
    <col min="13314" max="13314" width="5.42578125" customWidth="1"/>
    <col min="13315" max="13315" width="29.28515625" customWidth="1"/>
    <col min="13316" max="13316" width="13.85546875" customWidth="1"/>
    <col min="13317" max="13317" width="11.85546875" customWidth="1"/>
    <col min="13318" max="13318" width="12" customWidth="1"/>
    <col min="13319" max="13319" width="13.140625" customWidth="1"/>
    <col min="13320" max="13320" width="11" bestFit="1" customWidth="1"/>
    <col min="13321" max="13321" width="27" customWidth="1"/>
    <col min="13322" max="13322" width="10.5703125" customWidth="1"/>
    <col min="13323" max="13323" width="14" customWidth="1"/>
    <col min="13324" max="13324" width="25.28515625" customWidth="1"/>
    <col min="13325" max="13325" width="8.7109375" customWidth="1"/>
    <col min="13570" max="13570" width="5.42578125" customWidth="1"/>
    <col min="13571" max="13571" width="29.28515625" customWidth="1"/>
    <col min="13572" max="13572" width="13.85546875" customWidth="1"/>
    <col min="13573" max="13573" width="11.85546875" customWidth="1"/>
    <col min="13574" max="13574" width="12" customWidth="1"/>
    <col min="13575" max="13575" width="13.140625" customWidth="1"/>
    <col min="13576" max="13576" width="11" bestFit="1" customWidth="1"/>
    <col min="13577" max="13577" width="27" customWidth="1"/>
    <col min="13578" max="13578" width="10.5703125" customWidth="1"/>
    <col min="13579" max="13579" width="14" customWidth="1"/>
    <col min="13580" max="13580" width="25.28515625" customWidth="1"/>
    <col min="13581" max="13581" width="8.7109375" customWidth="1"/>
    <col min="13826" max="13826" width="5.42578125" customWidth="1"/>
    <col min="13827" max="13827" width="29.28515625" customWidth="1"/>
    <col min="13828" max="13828" width="13.85546875" customWidth="1"/>
    <col min="13829" max="13829" width="11.85546875" customWidth="1"/>
    <col min="13830" max="13830" width="12" customWidth="1"/>
    <col min="13831" max="13831" width="13.140625" customWidth="1"/>
    <col min="13832" max="13832" width="11" bestFit="1" customWidth="1"/>
    <col min="13833" max="13833" width="27" customWidth="1"/>
    <col min="13834" max="13834" width="10.5703125" customWidth="1"/>
    <col min="13835" max="13835" width="14" customWidth="1"/>
    <col min="13836" max="13836" width="25.28515625" customWidth="1"/>
    <col min="13837" max="13837" width="8.7109375" customWidth="1"/>
    <col min="14082" max="14082" width="5.42578125" customWidth="1"/>
    <col min="14083" max="14083" width="29.28515625" customWidth="1"/>
    <col min="14084" max="14084" width="13.85546875" customWidth="1"/>
    <col min="14085" max="14085" width="11.85546875" customWidth="1"/>
    <col min="14086" max="14086" width="12" customWidth="1"/>
    <col min="14087" max="14087" width="13.140625" customWidth="1"/>
    <col min="14088" max="14088" width="11" bestFit="1" customWidth="1"/>
    <col min="14089" max="14089" width="27" customWidth="1"/>
    <col min="14090" max="14090" width="10.5703125" customWidth="1"/>
    <col min="14091" max="14091" width="14" customWidth="1"/>
    <col min="14092" max="14092" width="25.28515625" customWidth="1"/>
    <col min="14093" max="14093" width="8.7109375" customWidth="1"/>
    <col min="14338" max="14338" width="5.42578125" customWidth="1"/>
    <col min="14339" max="14339" width="29.28515625" customWidth="1"/>
    <col min="14340" max="14340" width="13.85546875" customWidth="1"/>
    <col min="14341" max="14341" width="11.85546875" customWidth="1"/>
    <col min="14342" max="14342" width="12" customWidth="1"/>
    <col min="14343" max="14343" width="13.140625" customWidth="1"/>
    <col min="14344" max="14344" width="11" bestFit="1" customWidth="1"/>
    <col min="14345" max="14345" width="27" customWidth="1"/>
    <col min="14346" max="14346" width="10.5703125" customWidth="1"/>
    <col min="14347" max="14347" width="14" customWidth="1"/>
    <col min="14348" max="14348" width="25.28515625" customWidth="1"/>
    <col min="14349" max="14349" width="8.7109375" customWidth="1"/>
    <col min="14594" max="14594" width="5.42578125" customWidth="1"/>
    <col min="14595" max="14595" width="29.28515625" customWidth="1"/>
    <col min="14596" max="14596" width="13.85546875" customWidth="1"/>
    <col min="14597" max="14597" width="11.85546875" customWidth="1"/>
    <col min="14598" max="14598" width="12" customWidth="1"/>
    <col min="14599" max="14599" width="13.140625" customWidth="1"/>
    <col min="14600" max="14600" width="11" bestFit="1" customWidth="1"/>
    <col min="14601" max="14601" width="27" customWidth="1"/>
    <col min="14602" max="14602" width="10.5703125" customWidth="1"/>
    <col min="14603" max="14603" width="14" customWidth="1"/>
    <col min="14604" max="14604" width="25.28515625" customWidth="1"/>
    <col min="14605" max="14605" width="8.7109375" customWidth="1"/>
    <col min="14850" max="14850" width="5.42578125" customWidth="1"/>
    <col min="14851" max="14851" width="29.28515625" customWidth="1"/>
    <col min="14852" max="14852" width="13.85546875" customWidth="1"/>
    <col min="14853" max="14853" width="11.85546875" customWidth="1"/>
    <col min="14854" max="14854" width="12" customWidth="1"/>
    <col min="14855" max="14855" width="13.140625" customWidth="1"/>
    <col min="14856" max="14856" width="11" bestFit="1" customWidth="1"/>
    <col min="14857" max="14857" width="27" customWidth="1"/>
    <col min="14858" max="14858" width="10.5703125" customWidth="1"/>
    <col min="14859" max="14859" width="14" customWidth="1"/>
    <col min="14860" max="14860" width="25.28515625" customWidth="1"/>
    <col min="14861" max="14861" width="8.7109375" customWidth="1"/>
    <col min="15106" max="15106" width="5.42578125" customWidth="1"/>
    <col min="15107" max="15107" width="29.28515625" customWidth="1"/>
    <col min="15108" max="15108" width="13.85546875" customWidth="1"/>
    <col min="15109" max="15109" width="11.85546875" customWidth="1"/>
    <col min="15110" max="15110" width="12" customWidth="1"/>
    <col min="15111" max="15111" width="13.140625" customWidth="1"/>
    <col min="15112" max="15112" width="11" bestFit="1" customWidth="1"/>
    <col min="15113" max="15113" width="27" customWidth="1"/>
    <col min="15114" max="15114" width="10.5703125" customWidth="1"/>
    <col min="15115" max="15115" width="14" customWidth="1"/>
    <col min="15116" max="15116" width="25.28515625" customWidth="1"/>
    <col min="15117" max="15117" width="8.7109375" customWidth="1"/>
    <col min="15362" max="15362" width="5.42578125" customWidth="1"/>
    <col min="15363" max="15363" width="29.28515625" customWidth="1"/>
    <col min="15364" max="15364" width="13.85546875" customWidth="1"/>
    <col min="15365" max="15365" width="11.85546875" customWidth="1"/>
    <col min="15366" max="15366" width="12" customWidth="1"/>
    <col min="15367" max="15367" width="13.140625" customWidth="1"/>
    <col min="15368" max="15368" width="11" bestFit="1" customWidth="1"/>
    <col min="15369" max="15369" width="27" customWidth="1"/>
    <col min="15370" max="15370" width="10.5703125" customWidth="1"/>
    <col min="15371" max="15371" width="14" customWidth="1"/>
    <col min="15372" max="15372" width="25.28515625" customWidth="1"/>
    <col min="15373" max="15373" width="8.7109375" customWidth="1"/>
    <col min="15618" max="15618" width="5.42578125" customWidth="1"/>
    <col min="15619" max="15619" width="29.28515625" customWidth="1"/>
    <col min="15620" max="15620" width="13.85546875" customWidth="1"/>
    <col min="15621" max="15621" width="11.85546875" customWidth="1"/>
    <col min="15622" max="15622" width="12" customWidth="1"/>
    <col min="15623" max="15623" width="13.140625" customWidth="1"/>
    <col min="15624" max="15624" width="11" bestFit="1" customWidth="1"/>
    <col min="15625" max="15625" width="27" customWidth="1"/>
    <col min="15626" max="15626" width="10.5703125" customWidth="1"/>
    <col min="15627" max="15627" width="14" customWidth="1"/>
    <col min="15628" max="15628" width="25.28515625" customWidth="1"/>
    <col min="15629" max="15629" width="8.7109375" customWidth="1"/>
    <col min="15874" max="15874" width="5.42578125" customWidth="1"/>
    <col min="15875" max="15875" width="29.28515625" customWidth="1"/>
    <col min="15876" max="15876" width="13.85546875" customWidth="1"/>
    <col min="15877" max="15877" width="11.85546875" customWidth="1"/>
    <col min="15878" max="15878" width="12" customWidth="1"/>
    <col min="15879" max="15879" width="13.140625" customWidth="1"/>
    <col min="15880" max="15880" width="11" bestFit="1" customWidth="1"/>
    <col min="15881" max="15881" width="27" customWidth="1"/>
    <col min="15882" max="15882" width="10.5703125" customWidth="1"/>
    <col min="15883" max="15883" width="14" customWidth="1"/>
    <col min="15884" max="15884" width="25.28515625" customWidth="1"/>
    <col min="15885" max="15885" width="8.7109375" customWidth="1"/>
    <col min="16130" max="16130" width="5.42578125" customWidth="1"/>
    <col min="16131" max="16131" width="29.28515625" customWidth="1"/>
    <col min="16132" max="16132" width="13.85546875" customWidth="1"/>
    <col min="16133" max="16133" width="11.85546875" customWidth="1"/>
    <col min="16134" max="16134" width="12" customWidth="1"/>
    <col min="16135" max="16135" width="13.140625" customWidth="1"/>
    <col min="16136" max="16136" width="11" bestFit="1" customWidth="1"/>
    <col min="16137" max="16137" width="27" customWidth="1"/>
    <col min="16138" max="16138" width="10.5703125" customWidth="1"/>
    <col min="16139" max="16139" width="14" customWidth="1"/>
    <col min="16140" max="16140" width="25.28515625" customWidth="1"/>
    <col min="16141" max="16141" width="8.7109375" customWidth="1"/>
  </cols>
  <sheetData>
    <row r="1" spans="1:12" ht="128.25" x14ac:dyDescent="0.25">
      <c r="B1" s="16" t="s">
        <v>32</v>
      </c>
      <c r="C1" s="16" t="s">
        <v>33</v>
      </c>
      <c r="D1" s="16" t="s">
        <v>34</v>
      </c>
      <c r="E1" s="16" t="s">
        <v>35</v>
      </c>
      <c r="F1" s="17" t="s">
        <v>36</v>
      </c>
      <c r="G1" s="17" t="s">
        <v>37</v>
      </c>
      <c r="H1" s="17" t="s">
        <v>38</v>
      </c>
      <c r="I1" s="16" t="s">
        <v>39</v>
      </c>
      <c r="J1" s="16" t="s">
        <v>40</v>
      </c>
      <c r="K1" s="18" t="s">
        <v>41</v>
      </c>
      <c r="L1"/>
    </row>
    <row r="2" spans="1:12" ht="45" x14ac:dyDescent="0.25">
      <c r="A2">
        <v>1</v>
      </c>
      <c r="B2" s="20">
        <v>1</v>
      </c>
      <c r="C2" s="19" t="s">
        <v>59</v>
      </c>
      <c r="D2" s="22" t="s">
        <v>42</v>
      </c>
      <c r="E2" s="23" t="s">
        <v>60</v>
      </c>
      <c r="F2" s="26">
        <v>179</v>
      </c>
      <c r="G2" s="26">
        <v>216.59</v>
      </c>
      <c r="H2" s="27">
        <v>45296</v>
      </c>
      <c r="I2" s="23" t="s">
        <v>61</v>
      </c>
      <c r="J2" s="23"/>
      <c r="K2" s="21" t="s">
        <v>62</v>
      </c>
      <c r="L2"/>
    </row>
    <row r="3" spans="1:12" ht="30" x14ac:dyDescent="0.25">
      <c r="A3">
        <v>2</v>
      </c>
      <c r="B3" s="20">
        <v>2</v>
      </c>
      <c r="C3" s="19" t="s">
        <v>63</v>
      </c>
      <c r="D3" s="22" t="s">
        <v>42</v>
      </c>
      <c r="E3" s="23" t="s">
        <v>64</v>
      </c>
      <c r="F3" s="26">
        <v>742.98</v>
      </c>
      <c r="G3" s="26">
        <v>899</v>
      </c>
      <c r="H3" s="27">
        <v>45299</v>
      </c>
      <c r="I3" s="23" t="s">
        <v>65</v>
      </c>
      <c r="J3" s="23"/>
      <c r="K3" s="21" t="s">
        <v>66</v>
      </c>
      <c r="L3"/>
    </row>
    <row r="4" spans="1:12" ht="60" x14ac:dyDescent="0.25">
      <c r="A4">
        <v>3</v>
      </c>
      <c r="B4" s="20">
        <v>3</v>
      </c>
      <c r="C4" s="19" t="s">
        <v>67</v>
      </c>
      <c r="D4" s="22" t="s">
        <v>42</v>
      </c>
      <c r="E4" s="23" t="s">
        <v>60</v>
      </c>
      <c r="F4" s="26">
        <v>90.91</v>
      </c>
      <c r="G4" s="26">
        <v>110</v>
      </c>
      <c r="H4" s="27">
        <v>45302</v>
      </c>
      <c r="I4" s="23" t="s">
        <v>68</v>
      </c>
      <c r="J4" s="23"/>
      <c r="K4" s="21" t="s">
        <v>69</v>
      </c>
      <c r="L4"/>
    </row>
    <row r="5" spans="1:12" ht="45" x14ac:dyDescent="0.25">
      <c r="A5">
        <v>4</v>
      </c>
      <c r="B5" s="20">
        <v>4</v>
      </c>
      <c r="C5" s="19" t="s">
        <v>70</v>
      </c>
      <c r="D5" s="22" t="s">
        <v>42</v>
      </c>
      <c r="E5" s="23" t="s">
        <v>52</v>
      </c>
      <c r="F5" s="26">
        <v>3493</v>
      </c>
      <c r="G5" s="26">
        <v>4226.53</v>
      </c>
      <c r="H5" s="27">
        <v>45302</v>
      </c>
      <c r="I5" s="23" t="s">
        <v>56</v>
      </c>
      <c r="J5" s="23"/>
      <c r="K5" s="21" t="s">
        <v>71</v>
      </c>
      <c r="L5"/>
    </row>
    <row r="6" spans="1:12" ht="45" x14ac:dyDescent="0.25">
      <c r="A6">
        <v>5</v>
      </c>
      <c r="B6" s="20">
        <v>5</v>
      </c>
      <c r="C6" s="19" t="s">
        <v>72</v>
      </c>
      <c r="D6" s="22" t="s">
        <v>42</v>
      </c>
      <c r="E6" s="23" t="s">
        <v>43</v>
      </c>
      <c r="F6" s="26">
        <v>2500</v>
      </c>
      <c r="G6" s="26">
        <v>2500</v>
      </c>
      <c r="H6" s="27">
        <v>45306</v>
      </c>
      <c r="I6" s="23" t="s">
        <v>73</v>
      </c>
      <c r="J6" s="23" t="s">
        <v>74</v>
      </c>
      <c r="K6" s="21" t="s">
        <v>75</v>
      </c>
      <c r="L6"/>
    </row>
    <row r="7" spans="1:12" ht="30" x14ac:dyDescent="0.25">
      <c r="A7">
        <v>6</v>
      </c>
      <c r="B7" s="20">
        <v>7</v>
      </c>
      <c r="C7" s="19" t="s">
        <v>55</v>
      </c>
      <c r="D7" s="22" t="s">
        <v>42</v>
      </c>
      <c r="E7" s="23" t="s">
        <v>80</v>
      </c>
      <c r="F7" s="26">
        <v>11.24</v>
      </c>
      <c r="G7" s="26">
        <v>13.6</v>
      </c>
      <c r="H7" s="27">
        <v>45309</v>
      </c>
      <c r="I7" s="23" t="s">
        <v>81</v>
      </c>
      <c r="J7" s="23"/>
      <c r="K7" s="21" t="s">
        <v>82</v>
      </c>
      <c r="L7"/>
    </row>
    <row r="8" spans="1:12" ht="30" x14ac:dyDescent="0.25">
      <c r="A8">
        <v>7</v>
      </c>
      <c r="B8" s="20">
        <v>8</v>
      </c>
      <c r="C8" s="19" t="s">
        <v>83</v>
      </c>
      <c r="D8" s="22" t="s">
        <v>42</v>
      </c>
      <c r="E8" s="23" t="s">
        <v>84</v>
      </c>
      <c r="F8" s="26">
        <v>80</v>
      </c>
      <c r="G8" s="26">
        <v>96.8</v>
      </c>
      <c r="H8" s="27">
        <v>45314</v>
      </c>
      <c r="I8" s="23" t="s">
        <v>85</v>
      </c>
      <c r="J8" s="23"/>
      <c r="K8" s="21" t="s">
        <v>86</v>
      </c>
      <c r="L8"/>
    </row>
    <row r="9" spans="1:12" ht="30" x14ac:dyDescent="0.25">
      <c r="A9">
        <v>8</v>
      </c>
      <c r="B9" s="20">
        <v>9</v>
      </c>
      <c r="C9" s="19" t="s">
        <v>87</v>
      </c>
      <c r="D9" s="22" t="s">
        <v>42</v>
      </c>
      <c r="E9" s="23" t="s">
        <v>80</v>
      </c>
      <c r="F9" s="26">
        <v>2.89</v>
      </c>
      <c r="G9" s="26">
        <v>3.5</v>
      </c>
      <c r="H9" s="27">
        <v>45314</v>
      </c>
      <c r="I9" s="23" t="s">
        <v>81</v>
      </c>
      <c r="J9" s="23"/>
      <c r="K9" s="21" t="s">
        <v>88</v>
      </c>
      <c r="L9"/>
    </row>
    <row r="10" spans="1:12" ht="30" x14ac:dyDescent="0.25">
      <c r="A10">
        <v>9</v>
      </c>
      <c r="B10" s="20">
        <v>10</v>
      </c>
      <c r="C10" s="19" t="s">
        <v>89</v>
      </c>
      <c r="D10" s="22" t="s">
        <v>42</v>
      </c>
      <c r="E10" s="23" t="s">
        <v>90</v>
      </c>
      <c r="F10" s="26">
        <v>1100</v>
      </c>
      <c r="G10" s="26">
        <v>1331</v>
      </c>
      <c r="H10" s="27">
        <v>45316</v>
      </c>
      <c r="I10" s="23" t="s">
        <v>91</v>
      </c>
      <c r="J10" s="23"/>
      <c r="K10" s="21" t="s">
        <v>92</v>
      </c>
      <c r="L10"/>
    </row>
    <row r="11" spans="1:12" ht="45" x14ac:dyDescent="0.25">
      <c r="A11">
        <v>10</v>
      </c>
      <c r="B11" s="20">
        <v>11</v>
      </c>
      <c r="C11" s="19" t="s">
        <v>93</v>
      </c>
      <c r="D11" s="22" t="s">
        <v>42</v>
      </c>
      <c r="E11" s="23" t="s">
        <v>43</v>
      </c>
      <c r="F11" s="26">
        <v>258</v>
      </c>
      <c r="G11" s="26">
        <v>258</v>
      </c>
      <c r="H11" s="27">
        <v>45316</v>
      </c>
      <c r="I11" s="23" t="s">
        <v>94</v>
      </c>
      <c r="J11" s="23"/>
      <c r="K11" s="21" t="s">
        <v>95</v>
      </c>
      <c r="L11"/>
    </row>
    <row r="12" spans="1:12" ht="30" x14ac:dyDescent="0.25">
      <c r="A12">
        <v>11</v>
      </c>
      <c r="B12" s="20">
        <v>12</v>
      </c>
      <c r="C12" s="19" t="s">
        <v>96</v>
      </c>
      <c r="D12" s="22" t="s">
        <v>42</v>
      </c>
      <c r="E12" s="23" t="s">
        <v>97</v>
      </c>
      <c r="F12" s="26">
        <v>148.63999999999999</v>
      </c>
      <c r="G12" s="26">
        <v>179.85</v>
      </c>
      <c r="H12" s="27">
        <v>45316</v>
      </c>
      <c r="I12" s="23" t="s">
        <v>98</v>
      </c>
      <c r="J12" s="23"/>
      <c r="K12" s="21" t="s">
        <v>99</v>
      </c>
      <c r="L12"/>
    </row>
    <row r="13" spans="1:12" ht="75" x14ac:dyDescent="0.25">
      <c r="A13">
        <v>12</v>
      </c>
      <c r="B13" s="20">
        <v>13</v>
      </c>
      <c r="C13" s="19" t="s">
        <v>100</v>
      </c>
      <c r="D13" s="22" t="s">
        <v>42</v>
      </c>
      <c r="E13" s="23" t="s">
        <v>101</v>
      </c>
      <c r="F13" s="26">
        <v>8233.5</v>
      </c>
      <c r="G13" s="26">
        <v>8645.18</v>
      </c>
      <c r="H13" s="27">
        <v>45316</v>
      </c>
      <c r="I13" s="23" t="s">
        <v>102</v>
      </c>
      <c r="J13" s="23" t="s">
        <v>103</v>
      </c>
      <c r="K13" s="21" t="s">
        <v>104</v>
      </c>
      <c r="L13"/>
    </row>
    <row r="14" spans="1:12" ht="75" x14ac:dyDescent="0.25">
      <c r="A14">
        <v>13</v>
      </c>
      <c r="B14" s="20">
        <v>14</v>
      </c>
      <c r="C14" s="19" t="s">
        <v>105</v>
      </c>
      <c r="D14" s="22" t="s">
        <v>42</v>
      </c>
      <c r="E14" s="23" t="s">
        <v>106</v>
      </c>
      <c r="F14" s="26">
        <v>2052</v>
      </c>
      <c r="G14" s="26">
        <v>2482.92</v>
      </c>
      <c r="H14" s="27">
        <v>45317</v>
      </c>
      <c r="I14" s="23" t="s">
        <v>107</v>
      </c>
      <c r="J14" s="23" t="s">
        <v>108</v>
      </c>
      <c r="K14" s="21" t="s">
        <v>109</v>
      </c>
      <c r="L14"/>
    </row>
    <row r="15" spans="1:12" ht="30" x14ac:dyDescent="0.25">
      <c r="A15">
        <v>14</v>
      </c>
      <c r="B15" s="20">
        <v>16</v>
      </c>
      <c r="C15" s="19" t="s">
        <v>114</v>
      </c>
      <c r="D15" s="22" t="s">
        <v>42</v>
      </c>
      <c r="E15" s="23" t="s">
        <v>90</v>
      </c>
      <c r="F15" s="26">
        <v>75.349999999999994</v>
      </c>
      <c r="G15" s="26">
        <v>91.17</v>
      </c>
      <c r="H15" s="27">
        <v>45320</v>
      </c>
      <c r="I15" s="23" t="s">
        <v>98</v>
      </c>
      <c r="J15" s="23"/>
      <c r="K15" s="21" t="s">
        <v>115</v>
      </c>
      <c r="L15"/>
    </row>
    <row r="16" spans="1:12" ht="30" x14ac:dyDescent="0.25">
      <c r="A16">
        <v>15</v>
      </c>
      <c r="B16" s="20">
        <v>17</v>
      </c>
      <c r="C16" s="19" t="s">
        <v>114</v>
      </c>
      <c r="D16" s="22" t="s">
        <v>42</v>
      </c>
      <c r="E16" s="23" t="s">
        <v>90</v>
      </c>
      <c r="F16" s="26">
        <v>130.15</v>
      </c>
      <c r="G16" s="26">
        <v>157.47999999999999</v>
      </c>
      <c r="H16" s="27">
        <v>45320</v>
      </c>
      <c r="I16" s="23" t="s">
        <v>98</v>
      </c>
      <c r="J16" s="23"/>
      <c r="K16" s="21" t="s">
        <v>115</v>
      </c>
      <c r="L16"/>
    </row>
    <row r="17" spans="1:12" ht="30" x14ac:dyDescent="0.25">
      <c r="A17">
        <v>16</v>
      </c>
      <c r="B17" s="20">
        <v>18</v>
      </c>
      <c r="C17" s="19" t="s">
        <v>116</v>
      </c>
      <c r="D17" s="22" t="s">
        <v>42</v>
      </c>
      <c r="E17" s="23" t="s">
        <v>46</v>
      </c>
      <c r="F17" s="26">
        <v>119.83</v>
      </c>
      <c r="G17" s="26">
        <v>145</v>
      </c>
      <c r="H17" s="27">
        <v>45320</v>
      </c>
      <c r="I17" s="23" t="s">
        <v>117</v>
      </c>
      <c r="J17" s="23"/>
      <c r="K17" s="23" t="s">
        <v>118</v>
      </c>
      <c r="L17"/>
    </row>
    <row r="18" spans="1:12" ht="30" x14ac:dyDescent="0.25">
      <c r="A18">
        <v>17</v>
      </c>
      <c r="B18" s="20">
        <v>19</v>
      </c>
      <c r="C18" s="19" t="s">
        <v>54</v>
      </c>
      <c r="D18" s="22" t="s">
        <v>42</v>
      </c>
      <c r="E18" s="23" t="s">
        <v>119</v>
      </c>
      <c r="F18" s="26">
        <v>381.6</v>
      </c>
      <c r="G18" s="26">
        <v>461.74</v>
      </c>
      <c r="H18" s="27">
        <v>45321</v>
      </c>
      <c r="I18" s="23" t="s">
        <v>53</v>
      </c>
      <c r="J18" s="23"/>
      <c r="K18" s="21" t="s">
        <v>120</v>
      </c>
      <c r="L18"/>
    </row>
    <row r="19" spans="1:12" ht="30" x14ac:dyDescent="0.25">
      <c r="A19">
        <v>18</v>
      </c>
      <c r="B19" s="20">
        <v>20</v>
      </c>
      <c r="C19" s="19" t="s">
        <v>57</v>
      </c>
      <c r="D19" s="22" t="s">
        <v>42</v>
      </c>
      <c r="E19" s="23" t="s">
        <v>51</v>
      </c>
      <c r="F19" s="26">
        <v>304</v>
      </c>
      <c r="G19" s="26">
        <v>367.84</v>
      </c>
      <c r="H19" s="27">
        <v>45321</v>
      </c>
      <c r="I19" s="23" t="s">
        <v>53</v>
      </c>
      <c r="J19" s="23"/>
      <c r="K19" s="21" t="s">
        <v>121</v>
      </c>
      <c r="L19"/>
    </row>
    <row r="20" spans="1:12" ht="45" x14ac:dyDescent="0.25">
      <c r="A20">
        <v>19</v>
      </c>
      <c r="B20" s="20">
        <v>21</v>
      </c>
      <c r="C20" s="19" t="s">
        <v>122</v>
      </c>
      <c r="D20" s="22" t="s">
        <v>42</v>
      </c>
      <c r="E20" s="23" t="s">
        <v>123</v>
      </c>
      <c r="F20" s="26">
        <v>360</v>
      </c>
      <c r="G20" s="26">
        <v>435.6</v>
      </c>
      <c r="H20" s="27">
        <v>45322</v>
      </c>
      <c r="I20" s="23" t="s">
        <v>124</v>
      </c>
      <c r="J20" s="23" t="s">
        <v>125</v>
      </c>
      <c r="K20" s="21" t="s">
        <v>126</v>
      </c>
      <c r="L20"/>
    </row>
    <row r="21" spans="1:12" ht="30" x14ac:dyDescent="0.25">
      <c r="A21">
        <v>20</v>
      </c>
      <c r="B21" s="20">
        <v>22</v>
      </c>
      <c r="C21" s="19" t="s">
        <v>127</v>
      </c>
      <c r="D21" s="22" t="s">
        <v>42</v>
      </c>
      <c r="E21" s="23" t="s">
        <v>128</v>
      </c>
      <c r="F21" s="26">
        <v>3554</v>
      </c>
      <c r="G21" s="26">
        <v>4300.34</v>
      </c>
      <c r="H21" s="27">
        <v>45323</v>
      </c>
      <c r="I21" s="23" t="s">
        <v>129</v>
      </c>
      <c r="J21" s="23"/>
      <c r="K21" s="21" t="s">
        <v>130</v>
      </c>
      <c r="L21"/>
    </row>
    <row r="22" spans="1:12" ht="45" x14ac:dyDescent="0.25">
      <c r="A22">
        <v>21</v>
      </c>
      <c r="B22" s="20">
        <v>23</v>
      </c>
      <c r="C22" s="19" t="s">
        <v>131</v>
      </c>
      <c r="D22" s="22" t="s">
        <v>42</v>
      </c>
      <c r="E22" s="23" t="s">
        <v>84</v>
      </c>
      <c r="F22" s="26">
        <v>2728</v>
      </c>
      <c r="G22" s="26">
        <v>3300.88</v>
      </c>
      <c r="H22" s="27">
        <v>45323</v>
      </c>
      <c r="I22" s="23" t="s">
        <v>132</v>
      </c>
      <c r="J22" s="23" t="s">
        <v>133</v>
      </c>
      <c r="K22" s="21" t="s">
        <v>134</v>
      </c>
      <c r="L22"/>
    </row>
    <row r="23" spans="1:12" ht="60" x14ac:dyDescent="0.25">
      <c r="A23">
        <v>22</v>
      </c>
      <c r="B23" s="20">
        <v>24</v>
      </c>
      <c r="C23" s="19" t="s">
        <v>135</v>
      </c>
      <c r="D23" s="22" t="s">
        <v>42</v>
      </c>
      <c r="E23" s="23" t="s">
        <v>136</v>
      </c>
      <c r="F23" s="26">
        <v>1652.89</v>
      </c>
      <c r="G23" s="26">
        <v>2000</v>
      </c>
      <c r="H23" s="27">
        <v>45324</v>
      </c>
      <c r="I23" s="23" t="s">
        <v>137</v>
      </c>
      <c r="J23" s="23" t="s">
        <v>138</v>
      </c>
      <c r="K23" s="21" t="s">
        <v>139</v>
      </c>
      <c r="L23"/>
    </row>
    <row r="24" spans="1:12" ht="30" x14ac:dyDescent="0.25">
      <c r="A24">
        <v>23</v>
      </c>
      <c r="B24" s="20">
        <v>25</v>
      </c>
      <c r="C24" s="19" t="s">
        <v>140</v>
      </c>
      <c r="D24" s="22" t="s">
        <v>42</v>
      </c>
      <c r="E24" s="23" t="s">
        <v>47</v>
      </c>
      <c r="F24" s="26">
        <v>800</v>
      </c>
      <c r="G24" s="26">
        <v>968</v>
      </c>
      <c r="H24" s="27">
        <v>45324</v>
      </c>
      <c r="I24" s="23" t="s">
        <v>141</v>
      </c>
      <c r="J24" s="23"/>
      <c r="K24" s="21" t="s">
        <v>142</v>
      </c>
      <c r="L24"/>
    </row>
    <row r="25" spans="1:12" ht="30" x14ac:dyDescent="0.25">
      <c r="A25">
        <v>24</v>
      </c>
      <c r="B25" s="20">
        <v>26</v>
      </c>
      <c r="C25" s="19" t="s">
        <v>143</v>
      </c>
      <c r="D25" s="22" t="s">
        <v>42</v>
      </c>
      <c r="E25" s="23" t="s">
        <v>47</v>
      </c>
      <c r="F25" s="26">
        <v>3750</v>
      </c>
      <c r="G25" s="26">
        <v>3937.5</v>
      </c>
      <c r="H25" s="27">
        <v>45327</v>
      </c>
      <c r="I25" s="23" t="s">
        <v>144</v>
      </c>
      <c r="J25" s="23"/>
      <c r="K25" s="21" t="s">
        <v>145</v>
      </c>
      <c r="L25"/>
    </row>
    <row r="26" spans="1:12" ht="75" x14ac:dyDescent="0.25">
      <c r="A26">
        <v>25</v>
      </c>
      <c r="B26" s="20">
        <v>31</v>
      </c>
      <c r="C26" s="28" t="s">
        <v>165</v>
      </c>
      <c r="D26" s="22" t="s">
        <v>42</v>
      </c>
      <c r="E26" s="23" t="s">
        <v>166</v>
      </c>
      <c r="F26" s="26">
        <v>5743.57</v>
      </c>
      <c r="G26" s="26">
        <v>6949.72</v>
      </c>
      <c r="H26" s="27">
        <v>45328</v>
      </c>
      <c r="I26" s="23" t="s">
        <v>167</v>
      </c>
      <c r="J26" s="23" t="s">
        <v>168</v>
      </c>
      <c r="K26" s="21" t="s">
        <v>169</v>
      </c>
      <c r="L26"/>
    </row>
    <row r="27" spans="1:12" ht="30" x14ac:dyDescent="0.25">
      <c r="A27">
        <v>26</v>
      </c>
      <c r="B27" s="20">
        <v>32</v>
      </c>
      <c r="C27" s="28" t="s">
        <v>170</v>
      </c>
      <c r="D27" s="22" t="s">
        <v>42</v>
      </c>
      <c r="E27" s="23" t="s">
        <v>97</v>
      </c>
      <c r="F27" s="26">
        <v>15.27</v>
      </c>
      <c r="G27" s="26">
        <v>18.48</v>
      </c>
      <c r="H27" s="27">
        <v>45328</v>
      </c>
      <c r="I27" s="23" t="s">
        <v>171</v>
      </c>
      <c r="J27" s="23"/>
      <c r="K27" s="21" t="s">
        <v>172</v>
      </c>
      <c r="L27"/>
    </row>
    <row r="28" spans="1:12" ht="30" x14ac:dyDescent="0.25">
      <c r="A28">
        <v>27</v>
      </c>
      <c r="B28" s="20">
        <v>33</v>
      </c>
      <c r="C28" s="28" t="s">
        <v>173</v>
      </c>
      <c r="D28" s="22" t="s">
        <v>42</v>
      </c>
      <c r="E28" s="23" t="s">
        <v>97</v>
      </c>
      <c r="F28" s="26">
        <v>97.19</v>
      </c>
      <c r="G28" s="26">
        <v>117.6</v>
      </c>
      <c r="H28" s="27">
        <v>45328</v>
      </c>
      <c r="I28" s="23" t="s">
        <v>174</v>
      </c>
      <c r="J28" s="23"/>
      <c r="K28" s="21" t="s">
        <v>175</v>
      </c>
      <c r="L28"/>
    </row>
    <row r="29" spans="1:12" ht="30" x14ac:dyDescent="0.25">
      <c r="A29">
        <v>28</v>
      </c>
      <c r="B29" s="20">
        <v>34</v>
      </c>
      <c r="C29" s="28" t="s">
        <v>176</v>
      </c>
      <c r="D29" s="22" t="s">
        <v>42</v>
      </c>
      <c r="E29" s="23" t="s">
        <v>177</v>
      </c>
      <c r="F29" s="26">
        <v>3060</v>
      </c>
      <c r="G29" s="26">
        <v>3702.6</v>
      </c>
      <c r="H29" s="27">
        <v>45334</v>
      </c>
      <c r="I29" s="23" t="s">
        <v>178</v>
      </c>
      <c r="J29" s="23"/>
      <c r="K29" s="21" t="s">
        <v>179</v>
      </c>
      <c r="L29"/>
    </row>
    <row r="30" spans="1:12" ht="60" customHeight="1" x14ac:dyDescent="0.25">
      <c r="A30">
        <v>29</v>
      </c>
      <c r="B30" s="20">
        <v>35</v>
      </c>
      <c r="C30" s="28" t="s">
        <v>180</v>
      </c>
      <c r="D30" s="22" t="s">
        <v>42</v>
      </c>
      <c r="E30" s="23" t="s">
        <v>47</v>
      </c>
      <c r="F30" s="26">
        <v>5500</v>
      </c>
      <c r="G30" s="26">
        <v>6655</v>
      </c>
      <c r="H30" s="27">
        <v>45335</v>
      </c>
      <c r="I30" s="23" t="s">
        <v>56</v>
      </c>
      <c r="J30" s="23"/>
      <c r="K30" s="21" t="s">
        <v>181</v>
      </c>
      <c r="L30"/>
    </row>
    <row r="31" spans="1:12" ht="30" x14ac:dyDescent="0.25">
      <c r="B31" s="20"/>
      <c r="C31" s="28"/>
      <c r="D31" s="22" t="s">
        <v>42</v>
      </c>
      <c r="E31" s="23" t="s">
        <v>47</v>
      </c>
      <c r="F31" s="26">
        <v>1500</v>
      </c>
      <c r="G31" s="26">
        <v>1815</v>
      </c>
      <c r="H31" s="27">
        <v>45335</v>
      </c>
      <c r="I31" s="23" t="s">
        <v>182</v>
      </c>
      <c r="J31" s="23"/>
      <c r="K31" s="21" t="s">
        <v>181</v>
      </c>
      <c r="L31"/>
    </row>
    <row r="32" spans="1:12" ht="30" x14ac:dyDescent="0.25">
      <c r="B32" s="20"/>
      <c r="C32" s="28"/>
      <c r="D32" s="22" t="s">
        <v>42</v>
      </c>
      <c r="E32" s="23" t="s">
        <v>47</v>
      </c>
      <c r="F32" s="26">
        <v>2050</v>
      </c>
      <c r="G32" s="26">
        <v>2480.5</v>
      </c>
      <c r="H32" s="27">
        <v>45335</v>
      </c>
      <c r="I32" s="23" t="s">
        <v>183</v>
      </c>
      <c r="J32" s="23"/>
      <c r="K32" s="21" t="s">
        <v>181</v>
      </c>
      <c r="L32"/>
    </row>
    <row r="33" spans="1:12" ht="30" x14ac:dyDescent="0.25">
      <c r="A33">
        <v>30</v>
      </c>
      <c r="B33" s="20">
        <v>36</v>
      </c>
      <c r="C33" s="28" t="s">
        <v>184</v>
      </c>
      <c r="D33" s="22" t="s">
        <v>42</v>
      </c>
      <c r="E33" s="23" t="s">
        <v>64</v>
      </c>
      <c r="F33" s="26">
        <v>39.200000000000003</v>
      </c>
      <c r="G33" s="26">
        <v>50.43</v>
      </c>
      <c r="H33" s="27">
        <v>45335</v>
      </c>
      <c r="I33" s="23" t="s">
        <v>185</v>
      </c>
      <c r="J33" s="23"/>
      <c r="K33" s="21" t="s">
        <v>186</v>
      </c>
      <c r="L33"/>
    </row>
    <row r="34" spans="1:12" ht="30" x14ac:dyDescent="0.25">
      <c r="A34">
        <v>31</v>
      </c>
      <c r="B34" s="20">
        <v>37</v>
      </c>
      <c r="C34" s="28" t="s">
        <v>187</v>
      </c>
      <c r="D34" s="22" t="s">
        <v>42</v>
      </c>
      <c r="E34" s="23" t="s">
        <v>64</v>
      </c>
      <c r="F34" s="26">
        <v>30.35</v>
      </c>
      <c r="G34" s="26">
        <v>36.72</v>
      </c>
      <c r="H34" s="27">
        <v>45335</v>
      </c>
      <c r="I34" s="23" t="s">
        <v>188</v>
      </c>
      <c r="J34" s="23"/>
      <c r="K34" s="21" t="s">
        <v>189</v>
      </c>
      <c r="L34"/>
    </row>
    <row r="35" spans="1:12" ht="30" x14ac:dyDescent="0.25">
      <c r="A35">
        <v>32</v>
      </c>
      <c r="B35" s="20">
        <v>38</v>
      </c>
      <c r="C35" s="28" t="s">
        <v>57</v>
      </c>
      <c r="D35" s="22" t="s">
        <v>42</v>
      </c>
      <c r="E35" s="23" t="s">
        <v>51</v>
      </c>
      <c r="F35" s="26">
        <v>315.7</v>
      </c>
      <c r="G35" s="26">
        <v>382</v>
      </c>
      <c r="H35" s="27">
        <v>45336</v>
      </c>
      <c r="I35" s="23" t="s">
        <v>190</v>
      </c>
      <c r="J35" s="23"/>
      <c r="K35" s="21" t="s">
        <v>191</v>
      </c>
      <c r="L35"/>
    </row>
    <row r="36" spans="1:12" ht="30" x14ac:dyDescent="0.25">
      <c r="A36">
        <v>33</v>
      </c>
      <c r="B36" s="20">
        <v>39</v>
      </c>
      <c r="C36" s="28" t="s">
        <v>192</v>
      </c>
      <c r="D36" s="22" t="s">
        <v>42</v>
      </c>
      <c r="E36" s="23" t="s">
        <v>60</v>
      </c>
      <c r="F36" s="26">
        <v>130</v>
      </c>
      <c r="G36" s="26">
        <v>157.30000000000001</v>
      </c>
      <c r="H36" s="27">
        <v>45336</v>
      </c>
      <c r="I36" s="23" t="s">
        <v>193</v>
      </c>
      <c r="J36" s="23"/>
      <c r="K36" s="21" t="s">
        <v>194</v>
      </c>
      <c r="L36"/>
    </row>
    <row r="37" spans="1:12" ht="30" x14ac:dyDescent="0.25">
      <c r="A37">
        <v>34</v>
      </c>
      <c r="B37" s="20">
        <v>40</v>
      </c>
      <c r="C37" s="28" t="s">
        <v>195</v>
      </c>
      <c r="D37" s="22" t="s">
        <v>42</v>
      </c>
      <c r="E37" s="23" t="s">
        <v>84</v>
      </c>
      <c r="F37" s="26">
        <v>110.4</v>
      </c>
      <c r="G37" s="26">
        <v>133.58000000000001</v>
      </c>
      <c r="H37" s="27">
        <v>45337</v>
      </c>
      <c r="I37" s="23" t="s">
        <v>196</v>
      </c>
      <c r="J37" s="23"/>
      <c r="K37" s="21" t="s">
        <v>197</v>
      </c>
      <c r="L37"/>
    </row>
    <row r="38" spans="1:12" ht="30" x14ac:dyDescent="0.25">
      <c r="A38">
        <v>35</v>
      </c>
      <c r="B38" s="20">
        <v>41</v>
      </c>
      <c r="C38" s="28" t="s">
        <v>198</v>
      </c>
      <c r="D38" s="22" t="s">
        <v>42</v>
      </c>
      <c r="E38" s="23" t="s">
        <v>128</v>
      </c>
      <c r="F38" s="26">
        <v>1473.68</v>
      </c>
      <c r="G38" s="26">
        <v>1783.15</v>
      </c>
      <c r="H38" s="27">
        <v>45342</v>
      </c>
      <c r="I38" s="23" t="s">
        <v>199</v>
      </c>
      <c r="J38" s="23"/>
      <c r="K38" s="21" t="s">
        <v>200</v>
      </c>
      <c r="L38"/>
    </row>
    <row r="39" spans="1:12" ht="30" x14ac:dyDescent="0.25">
      <c r="A39">
        <v>36</v>
      </c>
      <c r="B39" s="20">
        <v>42</v>
      </c>
      <c r="C39" s="28" t="s">
        <v>201</v>
      </c>
      <c r="D39" s="22" t="s">
        <v>42</v>
      </c>
      <c r="E39" s="23" t="s">
        <v>97</v>
      </c>
      <c r="F39" s="26">
        <v>7.19</v>
      </c>
      <c r="G39" s="26">
        <v>8.6999999999999993</v>
      </c>
      <c r="H39" s="27">
        <v>45342</v>
      </c>
      <c r="I39" s="23" t="s">
        <v>171</v>
      </c>
      <c r="J39" s="23"/>
      <c r="K39" s="21" t="s">
        <v>202</v>
      </c>
      <c r="L39"/>
    </row>
    <row r="40" spans="1:12" ht="45" x14ac:dyDescent="0.25">
      <c r="A40">
        <v>37</v>
      </c>
      <c r="B40" s="20">
        <v>43</v>
      </c>
      <c r="C40" s="28" t="s">
        <v>203</v>
      </c>
      <c r="D40" s="22" t="s">
        <v>42</v>
      </c>
      <c r="E40" s="23" t="s">
        <v>60</v>
      </c>
      <c r="F40" s="26">
        <v>120</v>
      </c>
      <c r="G40" s="26">
        <v>145.19999999999999</v>
      </c>
      <c r="H40" s="27">
        <v>45342</v>
      </c>
      <c r="I40" s="23" t="s">
        <v>68</v>
      </c>
      <c r="J40" s="23"/>
      <c r="K40" s="21" t="s">
        <v>204</v>
      </c>
      <c r="L40"/>
    </row>
    <row r="41" spans="1:12" ht="30" x14ac:dyDescent="0.25">
      <c r="A41">
        <v>38</v>
      </c>
      <c r="B41" s="20">
        <v>44</v>
      </c>
      <c r="C41" s="28" t="s">
        <v>205</v>
      </c>
      <c r="D41" s="22" t="s">
        <v>42</v>
      </c>
      <c r="E41" s="23" t="s">
        <v>206</v>
      </c>
      <c r="F41" s="26">
        <v>550</v>
      </c>
      <c r="G41" s="26">
        <v>580.70000000000005</v>
      </c>
      <c r="H41" s="27">
        <v>45344</v>
      </c>
      <c r="I41" s="23" t="s">
        <v>207</v>
      </c>
      <c r="J41" s="23"/>
      <c r="K41" s="21" t="s">
        <v>208</v>
      </c>
      <c r="L41"/>
    </row>
    <row r="42" spans="1:12" ht="30" x14ac:dyDescent="0.25">
      <c r="A42">
        <v>39</v>
      </c>
      <c r="B42" s="20">
        <v>45</v>
      </c>
      <c r="C42" s="28" t="s">
        <v>209</v>
      </c>
      <c r="D42" s="22" t="s">
        <v>42</v>
      </c>
      <c r="E42" s="23" t="s">
        <v>60</v>
      </c>
      <c r="F42" s="26">
        <v>39</v>
      </c>
      <c r="G42" s="26">
        <v>39</v>
      </c>
      <c r="H42" s="27">
        <v>45344</v>
      </c>
      <c r="I42" s="23" t="s">
        <v>210</v>
      </c>
      <c r="J42" s="23"/>
      <c r="K42" s="21" t="s">
        <v>211</v>
      </c>
      <c r="L42"/>
    </row>
    <row r="43" spans="1:12" ht="45" x14ac:dyDescent="0.25">
      <c r="A43">
        <v>40</v>
      </c>
      <c r="B43" s="20">
        <v>46</v>
      </c>
      <c r="C43" s="28" t="s">
        <v>93</v>
      </c>
      <c r="D43" s="22" t="s">
        <v>42</v>
      </c>
      <c r="E43" s="23">
        <v>805000009</v>
      </c>
      <c r="F43" s="26">
        <v>284.39999999999998</v>
      </c>
      <c r="G43" s="26">
        <v>284.39999999999998</v>
      </c>
      <c r="H43" s="27">
        <v>45348</v>
      </c>
      <c r="I43" s="23" t="s">
        <v>212</v>
      </c>
      <c r="J43" s="23"/>
      <c r="K43" s="21" t="s">
        <v>213</v>
      </c>
      <c r="L43"/>
    </row>
    <row r="44" spans="1:12" ht="30" x14ac:dyDescent="0.25">
      <c r="A44">
        <v>41</v>
      </c>
      <c r="B44" s="20">
        <v>47</v>
      </c>
      <c r="C44" s="28" t="s">
        <v>214</v>
      </c>
      <c r="D44" s="22" t="s">
        <v>42</v>
      </c>
      <c r="E44" s="23" t="s">
        <v>215</v>
      </c>
      <c r="F44" s="26">
        <v>3158</v>
      </c>
      <c r="G44" s="26">
        <v>3821.18</v>
      </c>
      <c r="H44" s="27">
        <v>45348</v>
      </c>
      <c r="I44" s="23" t="s">
        <v>129</v>
      </c>
      <c r="J44" s="23"/>
      <c r="K44" s="21" t="s">
        <v>216</v>
      </c>
      <c r="L44"/>
    </row>
    <row r="45" spans="1:12" ht="30" x14ac:dyDescent="0.25">
      <c r="A45">
        <v>42</v>
      </c>
      <c r="B45" s="20">
        <v>48</v>
      </c>
      <c r="C45" s="28" t="s">
        <v>235</v>
      </c>
      <c r="D45" s="22" t="s">
        <v>42</v>
      </c>
      <c r="E45" s="23" t="s">
        <v>97</v>
      </c>
      <c r="F45" s="26">
        <v>9.91</v>
      </c>
      <c r="G45" s="26">
        <v>11.99</v>
      </c>
      <c r="H45" s="27">
        <v>45348</v>
      </c>
      <c r="I45" s="23" t="s">
        <v>171</v>
      </c>
      <c r="J45" s="23"/>
      <c r="K45" s="23" t="s">
        <v>236</v>
      </c>
      <c r="L45"/>
    </row>
    <row r="46" spans="1:12" ht="30" x14ac:dyDescent="0.25">
      <c r="A46">
        <v>43</v>
      </c>
      <c r="B46" s="20">
        <v>51</v>
      </c>
      <c r="C46" s="28" t="s">
        <v>237</v>
      </c>
      <c r="D46" s="22" t="s">
        <v>42</v>
      </c>
      <c r="E46" s="23" t="s">
        <v>84</v>
      </c>
      <c r="F46" s="26">
        <v>103.31</v>
      </c>
      <c r="G46" s="26">
        <v>125</v>
      </c>
      <c r="H46" s="27">
        <v>45355</v>
      </c>
      <c r="I46" s="23" t="s">
        <v>238</v>
      </c>
      <c r="J46" s="23"/>
      <c r="K46" s="21" t="s">
        <v>239</v>
      </c>
      <c r="L46"/>
    </row>
    <row r="47" spans="1:12" ht="30" x14ac:dyDescent="0.25">
      <c r="A47">
        <v>44</v>
      </c>
      <c r="B47" s="20">
        <v>52</v>
      </c>
      <c r="C47" s="28" t="s">
        <v>240</v>
      </c>
      <c r="D47" s="22" t="s">
        <v>42</v>
      </c>
      <c r="E47" s="23" t="s">
        <v>90</v>
      </c>
      <c r="F47" s="26">
        <v>198.35</v>
      </c>
      <c r="G47" s="26">
        <v>240</v>
      </c>
      <c r="H47" s="27">
        <v>45358</v>
      </c>
      <c r="I47" s="23" t="s">
        <v>241</v>
      </c>
      <c r="J47" s="23"/>
      <c r="K47" s="21" t="s">
        <v>242</v>
      </c>
      <c r="L47"/>
    </row>
    <row r="48" spans="1:12" ht="30" x14ac:dyDescent="0.25">
      <c r="A48">
        <v>45</v>
      </c>
      <c r="B48" s="20">
        <v>54</v>
      </c>
      <c r="C48" s="28" t="s">
        <v>176</v>
      </c>
      <c r="D48" s="22" t="s">
        <v>42</v>
      </c>
      <c r="E48" s="23" t="s">
        <v>177</v>
      </c>
      <c r="F48" s="26">
        <v>450</v>
      </c>
      <c r="G48" s="26">
        <v>544.5</v>
      </c>
      <c r="H48" s="27">
        <v>45359</v>
      </c>
      <c r="I48" s="23" t="s">
        <v>178</v>
      </c>
      <c r="J48" s="23"/>
      <c r="K48" s="21" t="s">
        <v>243</v>
      </c>
      <c r="L48"/>
    </row>
    <row r="49" spans="1:12" ht="75" x14ac:dyDescent="0.25">
      <c r="A49">
        <v>46</v>
      </c>
      <c r="B49" s="20">
        <v>55</v>
      </c>
      <c r="C49" s="28" t="s">
        <v>244</v>
      </c>
      <c r="D49" s="22" t="s">
        <v>42</v>
      </c>
      <c r="E49" s="23" t="s">
        <v>245</v>
      </c>
      <c r="F49" s="26">
        <v>1000</v>
      </c>
      <c r="G49" s="26">
        <v>1210</v>
      </c>
      <c r="H49" s="27">
        <v>45363</v>
      </c>
      <c r="I49" s="23" t="s">
        <v>246</v>
      </c>
      <c r="J49" s="23" t="s">
        <v>247</v>
      </c>
      <c r="K49" s="21" t="s">
        <v>248</v>
      </c>
      <c r="L49"/>
    </row>
    <row r="50" spans="1:12" ht="30" x14ac:dyDescent="0.25">
      <c r="A50">
        <v>47</v>
      </c>
      <c r="B50" s="20">
        <v>56</v>
      </c>
      <c r="C50" s="28" t="s">
        <v>249</v>
      </c>
      <c r="D50" s="22" t="s">
        <v>42</v>
      </c>
      <c r="E50" s="23" t="s">
        <v>250</v>
      </c>
      <c r="F50" s="26">
        <v>92.25</v>
      </c>
      <c r="G50" s="26">
        <v>111.62</v>
      </c>
      <c r="H50" s="27">
        <v>45363</v>
      </c>
      <c r="I50" s="23" t="s">
        <v>132</v>
      </c>
      <c r="J50" s="23"/>
      <c r="K50" s="21" t="s">
        <v>251</v>
      </c>
      <c r="L50"/>
    </row>
    <row r="51" spans="1:12" ht="30" x14ac:dyDescent="0.25">
      <c r="A51">
        <v>48</v>
      </c>
      <c r="B51" s="20">
        <v>57</v>
      </c>
      <c r="C51" s="28" t="s">
        <v>252</v>
      </c>
      <c r="D51" s="22" t="s">
        <v>42</v>
      </c>
      <c r="E51" s="23" t="s">
        <v>84</v>
      </c>
      <c r="F51" s="26">
        <v>36.89</v>
      </c>
      <c r="G51" s="26">
        <v>44.64</v>
      </c>
      <c r="H51" s="27">
        <v>45363</v>
      </c>
      <c r="I51" s="23" t="s">
        <v>253</v>
      </c>
      <c r="J51" s="23"/>
      <c r="K51" s="21" t="s">
        <v>254</v>
      </c>
      <c r="L51"/>
    </row>
    <row r="52" spans="1:12" ht="75" x14ac:dyDescent="0.25">
      <c r="A52">
        <v>49</v>
      </c>
      <c r="B52" s="20">
        <v>58</v>
      </c>
      <c r="C52" s="28" t="s">
        <v>255</v>
      </c>
      <c r="D52" s="22" t="s">
        <v>42</v>
      </c>
      <c r="E52" s="23" t="s">
        <v>256</v>
      </c>
      <c r="F52" s="26">
        <v>2027.7</v>
      </c>
      <c r="G52" s="26">
        <v>2453.52</v>
      </c>
      <c r="H52" s="27">
        <v>45363</v>
      </c>
      <c r="I52" s="23" t="s">
        <v>257</v>
      </c>
      <c r="J52" s="23" t="s">
        <v>258</v>
      </c>
      <c r="K52" s="21" t="s">
        <v>259</v>
      </c>
      <c r="L52"/>
    </row>
    <row r="53" spans="1:12" ht="30" x14ac:dyDescent="0.25">
      <c r="A53">
        <v>50</v>
      </c>
      <c r="B53" s="20">
        <v>59</v>
      </c>
      <c r="C53" s="28" t="s">
        <v>260</v>
      </c>
      <c r="D53" s="22" t="s">
        <v>42</v>
      </c>
      <c r="E53" s="23" t="s">
        <v>261</v>
      </c>
      <c r="F53" s="26">
        <v>51.57</v>
      </c>
      <c r="G53" s="26">
        <v>62.4</v>
      </c>
      <c r="H53" s="27">
        <v>45364</v>
      </c>
      <c r="I53" s="23" t="s">
        <v>262</v>
      </c>
      <c r="J53" s="23"/>
      <c r="K53" s="21" t="s">
        <v>263</v>
      </c>
      <c r="L53"/>
    </row>
    <row r="54" spans="1:12" ht="30" x14ac:dyDescent="0.25">
      <c r="A54">
        <v>51</v>
      </c>
      <c r="B54" s="20">
        <v>60</v>
      </c>
      <c r="C54" s="28" t="s">
        <v>264</v>
      </c>
      <c r="D54" s="22" t="s">
        <v>42</v>
      </c>
      <c r="E54" s="23" t="s">
        <v>97</v>
      </c>
      <c r="F54" s="26">
        <v>7.77</v>
      </c>
      <c r="G54" s="26">
        <v>9.4</v>
      </c>
      <c r="H54" s="27">
        <v>45364</v>
      </c>
      <c r="I54" s="23" t="s">
        <v>265</v>
      </c>
      <c r="J54" s="23"/>
      <c r="K54" s="21" t="s">
        <v>266</v>
      </c>
      <c r="L54"/>
    </row>
    <row r="55" spans="1:12" ht="30" x14ac:dyDescent="0.25">
      <c r="A55">
        <v>52</v>
      </c>
      <c r="B55" s="20">
        <v>61</v>
      </c>
      <c r="C55" s="28" t="s">
        <v>267</v>
      </c>
      <c r="D55" s="22" t="s">
        <v>42</v>
      </c>
      <c r="E55" s="23" t="s">
        <v>268</v>
      </c>
      <c r="F55" s="26">
        <v>3270.99</v>
      </c>
      <c r="G55" s="26">
        <v>3270.99</v>
      </c>
      <c r="H55" s="27">
        <v>45366</v>
      </c>
      <c r="I55" s="23" t="s">
        <v>269</v>
      </c>
      <c r="J55" s="23"/>
      <c r="K55" s="21" t="s">
        <v>270</v>
      </c>
      <c r="L55"/>
    </row>
    <row r="56" spans="1:12" ht="30" x14ac:dyDescent="0.25">
      <c r="A56">
        <v>53</v>
      </c>
      <c r="B56" s="20">
        <v>62</v>
      </c>
      <c r="C56" s="28" t="s">
        <v>271</v>
      </c>
      <c r="D56" s="22" t="s">
        <v>42</v>
      </c>
      <c r="E56" s="23" t="s">
        <v>272</v>
      </c>
      <c r="F56" s="26">
        <v>13.97</v>
      </c>
      <c r="G56" s="26">
        <v>16.899999999999999</v>
      </c>
      <c r="H56" s="27">
        <v>45366</v>
      </c>
      <c r="I56" s="23" t="s">
        <v>273</v>
      </c>
      <c r="J56" s="23"/>
      <c r="K56" s="21" t="s">
        <v>274</v>
      </c>
      <c r="L56"/>
    </row>
    <row r="57" spans="1:12" ht="30" x14ac:dyDescent="0.25">
      <c r="A57">
        <v>54</v>
      </c>
      <c r="B57" s="20">
        <v>63</v>
      </c>
      <c r="C57" s="28" t="s">
        <v>275</v>
      </c>
      <c r="D57" s="22" t="s">
        <v>42</v>
      </c>
      <c r="E57" s="23" t="s">
        <v>276</v>
      </c>
      <c r="F57" s="26">
        <v>174</v>
      </c>
      <c r="G57" s="26">
        <v>210.54</v>
      </c>
      <c r="H57" s="27">
        <v>45366</v>
      </c>
      <c r="I57" s="23" t="s">
        <v>277</v>
      </c>
      <c r="J57" s="23"/>
      <c r="K57" s="21" t="s">
        <v>278</v>
      </c>
      <c r="L57"/>
    </row>
    <row r="58" spans="1:12" ht="45" x14ac:dyDescent="0.25">
      <c r="A58">
        <v>55</v>
      </c>
      <c r="B58" s="20">
        <v>65</v>
      </c>
      <c r="C58" s="28" t="s">
        <v>279</v>
      </c>
      <c r="D58" s="22" t="s">
        <v>42</v>
      </c>
      <c r="E58" s="23" t="s">
        <v>60</v>
      </c>
      <c r="F58" s="26">
        <v>100</v>
      </c>
      <c r="G58" s="26">
        <v>100</v>
      </c>
      <c r="H58" s="27">
        <v>45369</v>
      </c>
      <c r="I58" s="23" t="s">
        <v>280</v>
      </c>
      <c r="J58" s="23"/>
      <c r="K58" s="21" t="s">
        <v>281</v>
      </c>
      <c r="L58"/>
    </row>
    <row r="59" spans="1:12" ht="30" x14ac:dyDescent="0.25">
      <c r="A59">
        <v>56</v>
      </c>
      <c r="B59" s="20">
        <v>66</v>
      </c>
      <c r="C59" s="28" t="s">
        <v>282</v>
      </c>
      <c r="D59" s="22" t="s">
        <v>42</v>
      </c>
      <c r="E59" s="23" t="s">
        <v>84</v>
      </c>
      <c r="F59" s="26">
        <v>869</v>
      </c>
      <c r="G59" s="26">
        <v>1051.49</v>
      </c>
      <c r="H59" s="27">
        <v>45371</v>
      </c>
      <c r="I59" s="23" t="s">
        <v>283</v>
      </c>
      <c r="J59" s="23"/>
      <c r="K59" s="21" t="s">
        <v>284</v>
      </c>
      <c r="L59"/>
    </row>
    <row r="60" spans="1:12" ht="30" x14ac:dyDescent="0.25">
      <c r="A60">
        <v>57</v>
      </c>
      <c r="B60" s="20">
        <v>67</v>
      </c>
      <c r="C60" s="28" t="s">
        <v>285</v>
      </c>
      <c r="D60" s="22" t="s">
        <v>42</v>
      </c>
      <c r="E60" s="23" t="s">
        <v>101</v>
      </c>
      <c r="F60" s="26">
        <v>7590</v>
      </c>
      <c r="G60" s="26">
        <v>7969.5</v>
      </c>
      <c r="H60" s="27">
        <v>45371</v>
      </c>
      <c r="I60" s="23" t="s">
        <v>286</v>
      </c>
      <c r="J60" s="23"/>
      <c r="K60" s="21" t="s">
        <v>287</v>
      </c>
      <c r="L60"/>
    </row>
    <row r="61" spans="1:12" ht="45" x14ac:dyDescent="0.25">
      <c r="A61">
        <v>58</v>
      </c>
      <c r="B61" s="20">
        <v>68</v>
      </c>
      <c r="C61" s="28" t="s">
        <v>288</v>
      </c>
      <c r="D61" s="22" t="s">
        <v>42</v>
      </c>
      <c r="E61" s="23" t="s">
        <v>289</v>
      </c>
      <c r="F61" s="26">
        <v>98.48</v>
      </c>
      <c r="G61" s="26">
        <v>98.48</v>
      </c>
      <c r="H61" s="27">
        <v>45371</v>
      </c>
      <c r="I61" s="23" t="s">
        <v>290</v>
      </c>
      <c r="J61" s="23" t="s">
        <v>291</v>
      </c>
      <c r="K61" s="21" t="s">
        <v>292</v>
      </c>
      <c r="L61"/>
    </row>
    <row r="62" spans="1:12" ht="45" x14ac:dyDescent="0.25">
      <c r="A62">
        <v>59</v>
      </c>
      <c r="B62" s="20">
        <v>69</v>
      </c>
      <c r="C62" s="28" t="s">
        <v>293</v>
      </c>
      <c r="D62" s="22" t="s">
        <v>42</v>
      </c>
      <c r="E62" s="23" t="s">
        <v>289</v>
      </c>
      <c r="F62" s="26">
        <v>6.08</v>
      </c>
      <c r="G62" s="26">
        <v>6.08</v>
      </c>
      <c r="H62" s="27">
        <v>45373</v>
      </c>
      <c r="I62" s="23" t="s">
        <v>294</v>
      </c>
      <c r="J62" s="23" t="s">
        <v>295</v>
      </c>
      <c r="K62" s="21" t="s">
        <v>296</v>
      </c>
      <c r="L62"/>
    </row>
    <row r="63" spans="1:12" ht="45" x14ac:dyDescent="0.25">
      <c r="A63">
        <v>60</v>
      </c>
      <c r="B63" s="20">
        <v>70</v>
      </c>
      <c r="C63" s="28" t="s">
        <v>93</v>
      </c>
      <c r="D63" s="22" t="s">
        <v>42</v>
      </c>
      <c r="E63" s="23">
        <v>805000009</v>
      </c>
      <c r="F63" s="26">
        <v>258</v>
      </c>
      <c r="G63" s="26">
        <v>258</v>
      </c>
      <c r="H63" s="27">
        <v>45378</v>
      </c>
      <c r="I63" s="23" t="s">
        <v>94</v>
      </c>
      <c r="J63" s="23"/>
      <c r="K63" s="21" t="s">
        <v>297</v>
      </c>
      <c r="L63"/>
    </row>
    <row r="64" spans="1:12" ht="45" x14ac:dyDescent="0.25">
      <c r="A64">
        <v>61</v>
      </c>
      <c r="B64" s="20">
        <v>71</v>
      </c>
      <c r="C64" s="28" t="s">
        <v>93</v>
      </c>
      <c r="D64" s="22" t="s">
        <v>42</v>
      </c>
      <c r="E64" s="23">
        <v>805000009</v>
      </c>
      <c r="F64" s="26">
        <v>258</v>
      </c>
      <c r="G64" s="26">
        <v>258</v>
      </c>
      <c r="H64" s="27">
        <v>45378</v>
      </c>
      <c r="I64" s="23" t="s">
        <v>94</v>
      </c>
      <c r="J64" s="23"/>
      <c r="K64" s="21" t="s">
        <v>298</v>
      </c>
      <c r="L64"/>
    </row>
    <row r="65" spans="1:12" x14ac:dyDescent="0.25">
      <c r="B65" s="20"/>
      <c r="C65" s="28"/>
      <c r="D65" s="22"/>
      <c r="E65" s="24" t="s">
        <v>49</v>
      </c>
      <c r="F65" s="25">
        <f>SUM(F2:F64)</f>
        <v>73588.199999999983</v>
      </c>
      <c r="G65" s="25">
        <f>SUM(G2:G64)</f>
        <v>84342.829999999987</v>
      </c>
      <c r="H65" s="27"/>
      <c r="I65" s="23"/>
      <c r="J65" s="23"/>
      <c r="K65" s="21"/>
      <c r="L65"/>
    </row>
    <row r="66" spans="1:12" x14ac:dyDescent="0.25">
      <c r="B66" s="20"/>
      <c r="C66" s="28"/>
      <c r="D66" s="22"/>
      <c r="E66" s="23"/>
      <c r="F66" s="26"/>
      <c r="G66" s="26"/>
      <c r="H66" s="27"/>
      <c r="I66" s="23"/>
      <c r="J66" s="23"/>
      <c r="K66" s="21"/>
      <c r="L66"/>
    </row>
    <row r="67" spans="1:12" ht="60" x14ac:dyDescent="0.25">
      <c r="A67">
        <v>1</v>
      </c>
      <c r="B67" s="20">
        <v>27</v>
      </c>
      <c r="C67" s="28" t="s">
        <v>146</v>
      </c>
      <c r="D67" s="22" t="s">
        <v>147</v>
      </c>
      <c r="E67" s="23" t="s">
        <v>101</v>
      </c>
      <c r="F67" s="26">
        <v>742.7</v>
      </c>
      <c r="G67" s="26">
        <v>898.67</v>
      </c>
      <c r="H67" s="27">
        <v>45327</v>
      </c>
      <c r="I67" s="23" t="s">
        <v>148</v>
      </c>
      <c r="J67" s="23" t="s">
        <v>149</v>
      </c>
      <c r="K67" s="21" t="s">
        <v>150</v>
      </c>
      <c r="L67"/>
    </row>
    <row r="68" spans="1:12" ht="60" x14ac:dyDescent="0.25">
      <c r="A68">
        <v>2</v>
      </c>
      <c r="B68" s="20">
        <v>6</v>
      </c>
      <c r="C68" s="19" t="s">
        <v>76</v>
      </c>
      <c r="D68" s="22" t="s">
        <v>77</v>
      </c>
      <c r="E68" s="23" t="s">
        <v>44</v>
      </c>
      <c r="F68" s="26">
        <v>8880</v>
      </c>
      <c r="G68" s="26">
        <v>9324</v>
      </c>
      <c r="H68" s="27">
        <v>45308</v>
      </c>
      <c r="I68" s="23" t="s">
        <v>48</v>
      </c>
      <c r="J68" s="23" t="s">
        <v>78</v>
      </c>
      <c r="K68" s="21" t="s">
        <v>79</v>
      </c>
      <c r="L68"/>
    </row>
    <row r="69" spans="1:12" ht="60" x14ac:dyDescent="0.25">
      <c r="A69">
        <v>3</v>
      </c>
      <c r="B69" s="20">
        <v>30</v>
      </c>
      <c r="C69" s="28" t="s">
        <v>140</v>
      </c>
      <c r="D69" s="22" t="s">
        <v>160</v>
      </c>
      <c r="E69" s="23" t="s">
        <v>161</v>
      </c>
      <c r="F69" s="26">
        <v>1338.12</v>
      </c>
      <c r="G69" s="26">
        <v>1619.13</v>
      </c>
      <c r="H69" s="27">
        <v>45328</v>
      </c>
      <c r="I69" s="23" t="s">
        <v>162</v>
      </c>
      <c r="J69" s="23" t="s">
        <v>163</v>
      </c>
      <c r="K69" s="21" t="s">
        <v>164</v>
      </c>
      <c r="L69"/>
    </row>
    <row r="70" spans="1:12" ht="60" x14ac:dyDescent="0.25">
      <c r="A70">
        <v>4</v>
      </c>
      <c r="B70" s="20">
        <v>28</v>
      </c>
      <c r="C70" s="28" t="s">
        <v>151</v>
      </c>
      <c r="D70" s="22" t="s">
        <v>152</v>
      </c>
      <c r="E70" s="23" t="s">
        <v>153</v>
      </c>
      <c r="F70" s="26">
        <v>654221.56000000006</v>
      </c>
      <c r="G70" s="26">
        <v>791608.09</v>
      </c>
      <c r="H70" s="27">
        <v>45327</v>
      </c>
      <c r="I70" s="23" t="s">
        <v>154</v>
      </c>
      <c r="J70" s="23" t="s">
        <v>155</v>
      </c>
      <c r="K70" s="21" t="s">
        <v>156</v>
      </c>
      <c r="L70"/>
    </row>
    <row r="71" spans="1:12" ht="60" x14ac:dyDescent="0.25">
      <c r="A71">
        <v>5</v>
      </c>
      <c r="B71" s="20">
        <v>15</v>
      </c>
      <c r="C71" s="19" t="s">
        <v>110</v>
      </c>
      <c r="D71" s="22" t="s">
        <v>111</v>
      </c>
      <c r="E71" s="23" t="s">
        <v>44</v>
      </c>
      <c r="F71" s="26">
        <v>196</v>
      </c>
      <c r="G71" s="26">
        <v>205</v>
      </c>
      <c r="H71" s="27">
        <v>45317</v>
      </c>
      <c r="I71" s="23" t="s">
        <v>45</v>
      </c>
      <c r="J71" s="23" t="s">
        <v>112</v>
      </c>
      <c r="K71" s="21" t="s">
        <v>113</v>
      </c>
      <c r="L71"/>
    </row>
    <row r="72" spans="1:12" ht="60" x14ac:dyDescent="0.25">
      <c r="A72">
        <v>6</v>
      </c>
      <c r="B72" s="20">
        <v>29</v>
      </c>
      <c r="C72" s="28" t="s">
        <v>157</v>
      </c>
      <c r="D72" s="22" t="s">
        <v>158</v>
      </c>
      <c r="E72" s="23" t="s">
        <v>153</v>
      </c>
      <c r="F72" s="26">
        <v>200411.44</v>
      </c>
      <c r="G72" s="26">
        <v>242497.84</v>
      </c>
      <c r="H72" s="27">
        <v>45327</v>
      </c>
      <c r="I72" s="23" t="s">
        <v>154</v>
      </c>
      <c r="J72" s="23" t="s">
        <v>159</v>
      </c>
      <c r="K72" s="21" t="s">
        <v>156</v>
      </c>
      <c r="L72"/>
    </row>
    <row r="73" spans="1:12" ht="60" x14ac:dyDescent="0.25">
      <c r="A73">
        <v>7</v>
      </c>
      <c r="B73" s="20">
        <v>49</v>
      </c>
      <c r="C73" s="28" t="s">
        <v>217</v>
      </c>
      <c r="D73" s="22" t="s">
        <v>218</v>
      </c>
      <c r="E73" s="23" t="s">
        <v>101</v>
      </c>
      <c r="F73" s="26">
        <v>17.940000000000001</v>
      </c>
      <c r="G73" s="26">
        <v>18.84</v>
      </c>
      <c r="H73" s="27">
        <v>45352</v>
      </c>
      <c r="I73" s="23" t="s">
        <v>219</v>
      </c>
      <c r="J73" s="23" t="s">
        <v>220</v>
      </c>
      <c r="K73" s="21" t="s">
        <v>221</v>
      </c>
      <c r="L73"/>
    </row>
    <row r="74" spans="1:12" ht="60" x14ac:dyDescent="0.25">
      <c r="A74">
        <v>8</v>
      </c>
      <c r="B74" s="20">
        <v>50</v>
      </c>
      <c r="C74" s="28" t="s">
        <v>217</v>
      </c>
      <c r="D74" s="22" t="s">
        <v>222</v>
      </c>
      <c r="E74" s="23" t="s">
        <v>101</v>
      </c>
      <c r="F74" s="26">
        <v>152</v>
      </c>
      <c r="G74" s="26">
        <v>159.6</v>
      </c>
      <c r="H74" s="27">
        <v>45352</v>
      </c>
      <c r="I74" s="23" t="s">
        <v>219</v>
      </c>
      <c r="J74" s="23" t="s">
        <v>223</v>
      </c>
      <c r="K74" s="21" t="s">
        <v>221</v>
      </c>
      <c r="L74"/>
    </row>
    <row r="75" spans="1:12" ht="60" x14ac:dyDescent="0.25">
      <c r="B75" s="20"/>
      <c r="C75" s="28"/>
      <c r="D75" s="22" t="s">
        <v>222</v>
      </c>
      <c r="E75" s="23" t="s">
        <v>101</v>
      </c>
      <c r="F75" s="26">
        <v>23.01</v>
      </c>
      <c r="G75" s="26">
        <v>24.16</v>
      </c>
      <c r="H75" s="27">
        <v>45352</v>
      </c>
      <c r="I75" s="23" t="s">
        <v>148</v>
      </c>
      <c r="J75" s="23" t="s">
        <v>224</v>
      </c>
      <c r="K75" s="21" t="s">
        <v>221</v>
      </c>
      <c r="L75"/>
    </row>
    <row r="76" spans="1:12" ht="60" x14ac:dyDescent="0.25">
      <c r="A76">
        <v>9</v>
      </c>
      <c r="B76" s="20">
        <v>53</v>
      </c>
      <c r="C76" s="28" t="s">
        <v>225</v>
      </c>
      <c r="D76" s="22" t="s">
        <v>226</v>
      </c>
      <c r="E76" s="23" t="s">
        <v>51</v>
      </c>
      <c r="F76" s="26">
        <v>697.25</v>
      </c>
      <c r="G76" s="26">
        <v>843.67</v>
      </c>
      <c r="H76" s="27">
        <v>45358</v>
      </c>
      <c r="I76" s="23" t="s">
        <v>227</v>
      </c>
      <c r="J76" s="23" t="s">
        <v>228</v>
      </c>
      <c r="K76" s="21" t="s">
        <v>229</v>
      </c>
      <c r="L76" s="30" t="s">
        <v>299</v>
      </c>
    </row>
    <row r="77" spans="1:12" ht="90" x14ac:dyDescent="0.25">
      <c r="A77">
        <v>10</v>
      </c>
      <c r="B77" s="20">
        <v>64</v>
      </c>
      <c r="C77" s="28" t="s">
        <v>230</v>
      </c>
      <c r="D77" s="22" t="s">
        <v>231</v>
      </c>
      <c r="E77" s="23" t="s">
        <v>51</v>
      </c>
      <c r="F77" s="26">
        <v>3305</v>
      </c>
      <c r="G77" s="26">
        <v>3999.05</v>
      </c>
      <c r="H77" s="27">
        <v>45366</v>
      </c>
      <c r="I77" s="23" t="s">
        <v>232</v>
      </c>
      <c r="J77" s="23" t="s">
        <v>233</v>
      </c>
      <c r="K77" s="21" t="s">
        <v>234</v>
      </c>
      <c r="L77"/>
    </row>
    <row r="78" spans="1:12" x14ac:dyDescent="0.25">
      <c r="E78" s="24" t="s">
        <v>49</v>
      </c>
      <c r="F78" s="25">
        <f>SUM(F67:F77)</f>
        <v>869985.02</v>
      </c>
      <c r="G78" s="25">
        <f>SUM(G67:G77)</f>
        <v>1051198.05</v>
      </c>
    </row>
  </sheetData>
  <autoFilter ref="B1:K79" xr:uid="{1B097F3D-F424-4FCB-AD76-F389222CEFBF}">
    <sortState xmlns:xlrd2="http://schemas.microsoft.com/office/spreadsheetml/2017/richdata2" ref="B2:K79">
      <sortCondition ref="D1:D79"/>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205AE-0578-4F08-AC1F-CCBC91BB7FF9}">
  <dimension ref="A1:P1807"/>
  <sheetViews>
    <sheetView topLeftCell="A28" workbookViewId="0">
      <selection activeCell="N33" sqref="N33"/>
    </sheetView>
  </sheetViews>
  <sheetFormatPr defaultRowHeight="15" x14ac:dyDescent="0.25"/>
  <cols>
    <col min="2" max="2" width="5.42578125" customWidth="1"/>
    <col min="3" max="3" width="29.28515625" customWidth="1"/>
    <col min="4" max="4" width="13.85546875" customWidth="1"/>
    <col min="5" max="5" width="11.85546875" customWidth="1"/>
    <col min="6" max="6" width="14.5703125" style="14" bestFit="1" customWidth="1"/>
    <col min="7" max="7" width="13.140625" style="15" customWidth="1"/>
    <col min="8" max="8" width="11" bestFit="1" customWidth="1"/>
    <col min="9" max="9" width="27" customWidth="1"/>
    <col min="10" max="10" width="10.5703125" customWidth="1"/>
    <col min="11" max="11" width="14" customWidth="1"/>
    <col min="12" max="12" width="25.140625" style="29" customWidth="1"/>
    <col min="13" max="13" width="10.7109375" bestFit="1" customWidth="1"/>
    <col min="258" max="258" width="5.42578125" customWidth="1"/>
    <col min="259" max="259" width="29.28515625" customWidth="1"/>
    <col min="260" max="260" width="13.85546875" customWidth="1"/>
    <col min="261" max="261" width="11.85546875" customWidth="1"/>
    <col min="262" max="262" width="12" customWidth="1"/>
    <col min="263" max="263" width="13.140625" customWidth="1"/>
    <col min="264" max="264" width="11" bestFit="1" customWidth="1"/>
    <col min="265" max="265" width="27" customWidth="1"/>
    <col min="266" max="266" width="10.5703125" customWidth="1"/>
    <col min="267" max="267" width="14" customWidth="1"/>
    <col min="268" max="268" width="25.28515625" customWidth="1"/>
    <col min="269" max="269" width="8.7109375" customWidth="1"/>
    <col min="514" max="514" width="5.42578125" customWidth="1"/>
    <col min="515" max="515" width="29.28515625" customWidth="1"/>
    <col min="516" max="516" width="13.85546875" customWidth="1"/>
    <col min="517" max="517" width="11.85546875" customWidth="1"/>
    <col min="518" max="518" width="12" customWidth="1"/>
    <col min="519" max="519" width="13.140625" customWidth="1"/>
    <col min="520" max="520" width="11" bestFit="1" customWidth="1"/>
    <col min="521" max="521" width="27" customWidth="1"/>
    <col min="522" max="522" width="10.5703125" customWidth="1"/>
    <col min="523" max="523" width="14" customWidth="1"/>
    <col min="524" max="524" width="25.28515625" customWidth="1"/>
    <col min="525" max="525" width="8.7109375" customWidth="1"/>
    <col min="770" max="770" width="5.42578125" customWidth="1"/>
    <col min="771" max="771" width="29.28515625" customWidth="1"/>
    <col min="772" max="772" width="13.85546875" customWidth="1"/>
    <col min="773" max="773" width="11.85546875" customWidth="1"/>
    <col min="774" max="774" width="12" customWidth="1"/>
    <col min="775" max="775" width="13.140625" customWidth="1"/>
    <col min="776" max="776" width="11" bestFit="1" customWidth="1"/>
    <col min="777" max="777" width="27" customWidth="1"/>
    <col min="778" max="778" width="10.5703125" customWidth="1"/>
    <col min="779" max="779" width="14" customWidth="1"/>
    <col min="780" max="780" width="25.28515625" customWidth="1"/>
    <col min="781" max="781" width="8.7109375" customWidth="1"/>
    <col min="1026" max="1026" width="5.42578125" customWidth="1"/>
    <col min="1027" max="1027" width="29.28515625" customWidth="1"/>
    <col min="1028" max="1028" width="13.85546875" customWidth="1"/>
    <col min="1029" max="1029" width="11.85546875" customWidth="1"/>
    <col min="1030" max="1030" width="12" customWidth="1"/>
    <col min="1031" max="1031" width="13.140625" customWidth="1"/>
    <col min="1032" max="1032" width="11" bestFit="1" customWidth="1"/>
    <col min="1033" max="1033" width="27" customWidth="1"/>
    <col min="1034" max="1034" width="10.5703125" customWidth="1"/>
    <col min="1035" max="1035" width="14" customWidth="1"/>
    <col min="1036" max="1036" width="25.28515625" customWidth="1"/>
    <col min="1037" max="1037" width="8.7109375" customWidth="1"/>
    <col min="1282" max="1282" width="5.42578125" customWidth="1"/>
    <col min="1283" max="1283" width="29.28515625" customWidth="1"/>
    <col min="1284" max="1284" width="13.85546875" customWidth="1"/>
    <col min="1285" max="1285" width="11.85546875" customWidth="1"/>
    <col min="1286" max="1286" width="12" customWidth="1"/>
    <col min="1287" max="1287" width="13.140625" customWidth="1"/>
    <col min="1288" max="1288" width="11" bestFit="1" customWidth="1"/>
    <col min="1289" max="1289" width="27" customWidth="1"/>
    <col min="1290" max="1290" width="10.5703125" customWidth="1"/>
    <col min="1291" max="1291" width="14" customWidth="1"/>
    <col min="1292" max="1292" width="25.28515625" customWidth="1"/>
    <col min="1293" max="1293" width="8.7109375" customWidth="1"/>
    <col min="1538" max="1538" width="5.42578125" customWidth="1"/>
    <col min="1539" max="1539" width="29.28515625" customWidth="1"/>
    <col min="1540" max="1540" width="13.85546875" customWidth="1"/>
    <col min="1541" max="1541" width="11.85546875" customWidth="1"/>
    <col min="1542" max="1542" width="12" customWidth="1"/>
    <col min="1543" max="1543" width="13.140625" customWidth="1"/>
    <col min="1544" max="1544" width="11" bestFit="1" customWidth="1"/>
    <col min="1545" max="1545" width="27" customWidth="1"/>
    <col min="1546" max="1546" width="10.5703125" customWidth="1"/>
    <col min="1547" max="1547" width="14" customWidth="1"/>
    <col min="1548" max="1548" width="25.28515625" customWidth="1"/>
    <col min="1549" max="1549" width="8.7109375" customWidth="1"/>
    <col min="1794" max="1794" width="5.42578125" customWidth="1"/>
    <col min="1795" max="1795" width="29.28515625" customWidth="1"/>
    <col min="1796" max="1796" width="13.85546875" customWidth="1"/>
    <col min="1797" max="1797" width="11.85546875" customWidth="1"/>
    <col min="1798" max="1798" width="12" customWidth="1"/>
    <col min="1799" max="1799" width="13.140625" customWidth="1"/>
    <col min="1800" max="1800" width="11" bestFit="1" customWidth="1"/>
    <col min="1801" max="1801" width="27" customWidth="1"/>
    <col min="1802" max="1802" width="10.5703125" customWidth="1"/>
    <col min="1803" max="1803" width="14" customWidth="1"/>
    <col min="1804" max="1804" width="25.28515625" customWidth="1"/>
    <col min="1805" max="1805" width="8.7109375" customWidth="1"/>
    <col min="2050" max="2050" width="5.42578125" customWidth="1"/>
    <col min="2051" max="2051" width="29.28515625" customWidth="1"/>
    <col min="2052" max="2052" width="13.85546875" customWidth="1"/>
    <col min="2053" max="2053" width="11.85546875" customWidth="1"/>
    <col min="2054" max="2054" width="12" customWidth="1"/>
    <col min="2055" max="2055" width="13.140625" customWidth="1"/>
    <col min="2056" max="2056" width="11" bestFit="1" customWidth="1"/>
    <col min="2057" max="2057" width="27" customWidth="1"/>
    <col min="2058" max="2058" width="10.5703125" customWidth="1"/>
    <col min="2059" max="2059" width="14" customWidth="1"/>
    <col min="2060" max="2060" width="25.28515625" customWidth="1"/>
    <col min="2061" max="2061" width="8.7109375" customWidth="1"/>
    <col min="2306" max="2306" width="5.42578125" customWidth="1"/>
    <col min="2307" max="2307" width="29.28515625" customWidth="1"/>
    <col min="2308" max="2308" width="13.85546875" customWidth="1"/>
    <col min="2309" max="2309" width="11.85546875" customWidth="1"/>
    <col min="2310" max="2310" width="12" customWidth="1"/>
    <col min="2311" max="2311" width="13.140625" customWidth="1"/>
    <col min="2312" max="2312" width="11" bestFit="1" customWidth="1"/>
    <col min="2313" max="2313" width="27" customWidth="1"/>
    <col min="2314" max="2314" width="10.5703125" customWidth="1"/>
    <col min="2315" max="2315" width="14" customWidth="1"/>
    <col min="2316" max="2316" width="25.28515625" customWidth="1"/>
    <col min="2317" max="2317" width="8.7109375" customWidth="1"/>
    <col min="2562" max="2562" width="5.42578125" customWidth="1"/>
    <col min="2563" max="2563" width="29.28515625" customWidth="1"/>
    <col min="2564" max="2564" width="13.85546875" customWidth="1"/>
    <col min="2565" max="2565" width="11.85546875" customWidth="1"/>
    <col min="2566" max="2566" width="12" customWidth="1"/>
    <col min="2567" max="2567" width="13.140625" customWidth="1"/>
    <col min="2568" max="2568" width="11" bestFit="1" customWidth="1"/>
    <col min="2569" max="2569" width="27" customWidth="1"/>
    <col min="2570" max="2570" width="10.5703125" customWidth="1"/>
    <col min="2571" max="2571" width="14" customWidth="1"/>
    <col min="2572" max="2572" width="25.28515625" customWidth="1"/>
    <col min="2573" max="2573" width="8.7109375" customWidth="1"/>
    <col min="2818" max="2818" width="5.42578125" customWidth="1"/>
    <col min="2819" max="2819" width="29.28515625" customWidth="1"/>
    <col min="2820" max="2820" width="13.85546875" customWidth="1"/>
    <col min="2821" max="2821" width="11.85546875" customWidth="1"/>
    <col min="2822" max="2822" width="12" customWidth="1"/>
    <col min="2823" max="2823" width="13.140625" customWidth="1"/>
    <col min="2824" max="2824" width="11" bestFit="1" customWidth="1"/>
    <col min="2825" max="2825" width="27" customWidth="1"/>
    <col min="2826" max="2826" width="10.5703125" customWidth="1"/>
    <col min="2827" max="2827" width="14" customWidth="1"/>
    <col min="2828" max="2828" width="25.28515625" customWidth="1"/>
    <col min="2829" max="2829" width="8.7109375" customWidth="1"/>
    <col min="3074" max="3074" width="5.42578125" customWidth="1"/>
    <col min="3075" max="3075" width="29.28515625" customWidth="1"/>
    <col min="3076" max="3076" width="13.85546875" customWidth="1"/>
    <col min="3077" max="3077" width="11.85546875" customWidth="1"/>
    <col min="3078" max="3078" width="12" customWidth="1"/>
    <col min="3079" max="3079" width="13.140625" customWidth="1"/>
    <col min="3080" max="3080" width="11" bestFit="1" customWidth="1"/>
    <col min="3081" max="3081" width="27" customWidth="1"/>
    <col min="3082" max="3082" width="10.5703125" customWidth="1"/>
    <col min="3083" max="3083" width="14" customWidth="1"/>
    <col min="3084" max="3084" width="25.28515625" customWidth="1"/>
    <col min="3085" max="3085" width="8.7109375" customWidth="1"/>
    <col min="3330" max="3330" width="5.42578125" customWidth="1"/>
    <col min="3331" max="3331" width="29.28515625" customWidth="1"/>
    <col min="3332" max="3332" width="13.85546875" customWidth="1"/>
    <col min="3333" max="3333" width="11.85546875" customWidth="1"/>
    <col min="3334" max="3334" width="12" customWidth="1"/>
    <col min="3335" max="3335" width="13.140625" customWidth="1"/>
    <col min="3336" max="3336" width="11" bestFit="1" customWidth="1"/>
    <col min="3337" max="3337" width="27" customWidth="1"/>
    <col min="3338" max="3338" width="10.5703125" customWidth="1"/>
    <col min="3339" max="3339" width="14" customWidth="1"/>
    <col min="3340" max="3340" width="25.28515625" customWidth="1"/>
    <col min="3341" max="3341" width="8.7109375" customWidth="1"/>
    <col min="3586" max="3586" width="5.42578125" customWidth="1"/>
    <col min="3587" max="3587" width="29.28515625" customWidth="1"/>
    <col min="3588" max="3588" width="13.85546875" customWidth="1"/>
    <col min="3589" max="3589" width="11.85546875" customWidth="1"/>
    <col min="3590" max="3590" width="12" customWidth="1"/>
    <col min="3591" max="3591" width="13.140625" customWidth="1"/>
    <col min="3592" max="3592" width="11" bestFit="1" customWidth="1"/>
    <col min="3593" max="3593" width="27" customWidth="1"/>
    <col min="3594" max="3594" width="10.5703125" customWidth="1"/>
    <col min="3595" max="3595" width="14" customWidth="1"/>
    <col min="3596" max="3596" width="25.28515625" customWidth="1"/>
    <col min="3597" max="3597" width="8.7109375" customWidth="1"/>
    <col min="3842" max="3842" width="5.42578125" customWidth="1"/>
    <col min="3843" max="3843" width="29.28515625" customWidth="1"/>
    <col min="3844" max="3844" width="13.85546875" customWidth="1"/>
    <col min="3845" max="3845" width="11.85546875" customWidth="1"/>
    <col min="3846" max="3846" width="12" customWidth="1"/>
    <col min="3847" max="3847" width="13.140625" customWidth="1"/>
    <col min="3848" max="3848" width="11" bestFit="1" customWidth="1"/>
    <col min="3849" max="3849" width="27" customWidth="1"/>
    <col min="3850" max="3850" width="10.5703125" customWidth="1"/>
    <col min="3851" max="3851" width="14" customWidth="1"/>
    <col min="3852" max="3852" width="25.28515625" customWidth="1"/>
    <col min="3853" max="3853" width="8.7109375" customWidth="1"/>
    <col min="4098" max="4098" width="5.42578125" customWidth="1"/>
    <col min="4099" max="4099" width="29.28515625" customWidth="1"/>
    <col min="4100" max="4100" width="13.85546875" customWidth="1"/>
    <col min="4101" max="4101" width="11.85546875" customWidth="1"/>
    <col min="4102" max="4102" width="12" customWidth="1"/>
    <col min="4103" max="4103" width="13.140625" customWidth="1"/>
    <col min="4104" max="4104" width="11" bestFit="1" customWidth="1"/>
    <col min="4105" max="4105" width="27" customWidth="1"/>
    <col min="4106" max="4106" width="10.5703125" customWidth="1"/>
    <col min="4107" max="4107" width="14" customWidth="1"/>
    <col min="4108" max="4108" width="25.28515625" customWidth="1"/>
    <col min="4109" max="4109" width="8.7109375" customWidth="1"/>
    <col min="4354" max="4354" width="5.42578125" customWidth="1"/>
    <col min="4355" max="4355" width="29.28515625" customWidth="1"/>
    <col min="4356" max="4356" width="13.85546875" customWidth="1"/>
    <col min="4357" max="4357" width="11.85546875" customWidth="1"/>
    <col min="4358" max="4358" width="12" customWidth="1"/>
    <col min="4359" max="4359" width="13.140625" customWidth="1"/>
    <col min="4360" max="4360" width="11" bestFit="1" customWidth="1"/>
    <col min="4361" max="4361" width="27" customWidth="1"/>
    <col min="4362" max="4362" width="10.5703125" customWidth="1"/>
    <col min="4363" max="4363" width="14" customWidth="1"/>
    <col min="4364" max="4364" width="25.28515625" customWidth="1"/>
    <col min="4365" max="4365" width="8.7109375" customWidth="1"/>
    <col min="4610" max="4610" width="5.42578125" customWidth="1"/>
    <col min="4611" max="4611" width="29.28515625" customWidth="1"/>
    <col min="4612" max="4612" width="13.85546875" customWidth="1"/>
    <col min="4613" max="4613" width="11.85546875" customWidth="1"/>
    <col min="4614" max="4614" width="12" customWidth="1"/>
    <col min="4615" max="4615" width="13.140625" customWidth="1"/>
    <col min="4616" max="4616" width="11" bestFit="1" customWidth="1"/>
    <col min="4617" max="4617" width="27" customWidth="1"/>
    <col min="4618" max="4618" width="10.5703125" customWidth="1"/>
    <col min="4619" max="4619" width="14" customWidth="1"/>
    <col min="4620" max="4620" width="25.28515625" customWidth="1"/>
    <col min="4621" max="4621" width="8.7109375" customWidth="1"/>
    <col min="4866" max="4866" width="5.42578125" customWidth="1"/>
    <col min="4867" max="4867" width="29.28515625" customWidth="1"/>
    <col min="4868" max="4868" width="13.85546875" customWidth="1"/>
    <col min="4869" max="4869" width="11.85546875" customWidth="1"/>
    <col min="4870" max="4870" width="12" customWidth="1"/>
    <col min="4871" max="4871" width="13.140625" customWidth="1"/>
    <col min="4872" max="4872" width="11" bestFit="1" customWidth="1"/>
    <col min="4873" max="4873" width="27" customWidth="1"/>
    <col min="4874" max="4874" width="10.5703125" customWidth="1"/>
    <col min="4875" max="4875" width="14" customWidth="1"/>
    <col min="4876" max="4876" width="25.28515625" customWidth="1"/>
    <col min="4877" max="4877" width="8.7109375" customWidth="1"/>
    <col min="5122" max="5122" width="5.42578125" customWidth="1"/>
    <col min="5123" max="5123" width="29.28515625" customWidth="1"/>
    <col min="5124" max="5124" width="13.85546875" customWidth="1"/>
    <col min="5125" max="5125" width="11.85546875" customWidth="1"/>
    <col min="5126" max="5126" width="12" customWidth="1"/>
    <col min="5127" max="5127" width="13.140625" customWidth="1"/>
    <col min="5128" max="5128" width="11" bestFit="1" customWidth="1"/>
    <col min="5129" max="5129" width="27" customWidth="1"/>
    <col min="5130" max="5130" width="10.5703125" customWidth="1"/>
    <col min="5131" max="5131" width="14" customWidth="1"/>
    <col min="5132" max="5132" width="25.28515625" customWidth="1"/>
    <col min="5133" max="5133" width="8.7109375" customWidth="1"/>
    <col min="5378" max="5378" width="5.42578125" customWidth="1"/>
    <col min="5379" max="5379" width="29.28515625" customWidth="1"/>
    <col min="5380" max="5380" width="13.85546875" customWidth="1"/>
    <col min="5381" max="5381" width="11.85546875" customWidth="1"/>
    <col min="5382" max="5382" width="12" customWidth="1"/>
    <col min="5383" max="5383" width="13.140625" customWidth="1"/>
    <col min="5384" max="5384" width="11" bestFit="1" customWidth="1"/>
    <col min="5385" max="5385" width="27" customWidth="1"/>
    <col min="5386" max="5386" width="10.5703125" customWidth="1"/>
    <col min="5387" max="5387" width="14" customWidth="1"/>
    <col min="5388" max="5388" width="25.28515625" customWidth="1"/>
    <col min="5389" max="5389" width="8.7109375" customWidth="1"/>
    <col min="5634" max="5634" width="5.42578125" customWidth="1"/>
    <col min="5635" max="5635" width="29.28515625" customWidth="1"/>
    <col min="5636" max="5636" width="13.85546875" customWidth="1"/>
    <col min="5637" max="5637" width="11.85546875" customWidth="1"/>
    <col min="5638" max="5638" width="12" customWidth="1"/>
    <col min="5639" max="5639" width="13.140625" customWidth="1"/>
    <col min="5640" max="5640" width="11" bestFit="1" customWidth="1"/>
    <col min="5641" max="5641" width="27" customWidth="1"/>
    <col min="5642" max="5642" width="10.5703125" customWidth="1"/>
    <col min="5643" max="5643" width="14" customWidth="1"/>
    <col min="5644" max="5644" width="25.28515625" customWidth="1"/>
    <col min="5645" max="5645" width="8.7109375" customWidth="1"/>
    <col min="5890" max="5890" width="5.42578125" customWidth="1"/>
    <col min="5891" max="5891" width="29.28515625" customWidth="1"/>
    <col min="5892" max="5892" width="13.85546875" customWidth="1"/>
    <col min="5893" max="5893" width="11.85546875" customWidth="1"/>
    <col min="5894" max="5894" width="12" customWidth="1"/>
    <col min="5895" max="5895" width="13.140625" customWidth="1"/>
    <col min="5896" max="5896" width="11" bestFit="1" customWidth="1"/>
    <col min="5897" max="5897" width="27" customWidth="1"/>
    <col min="5898" max="5898" width="10.5703125" customWidth="1"/>
    <col min="5899" max="5899" width="14" customWidth="1"/>
    <col min="5900" max="5900" width="25.28515625" customWidth="1"/>
    <col min="5901" max="5901" width="8.7109375" customWidth="1"/>
    <col min="6146" max="6146" width="5.42578125" customWidth="1"/>
    <col min="6147" max="6147" width="29.28515625" customWidth="1"/>
    <col min="6148" max="6148" width="13.85546875" customWidth="1"/>
    <col min="6149" max="6149" width="11.85546875" customWidth="1"/>
    <col min="6150" max="6150" width="12" customWidth="1"/>
    <col min="6151" max="6151" width="13.140625" customWidth="1"/>
    <col min="6152" max="6152" width="11" bestFit="1" customWidth="1"/>
    <col min="6153" max="6153" width="27" customWidth="1"/>
    <col min="6154" max="6154" width="10.5703125" customWidth="1"/>
    <col min="6155" max="6155" width="14" customWidth="1"/>
    <col min="6156" max="6156" width="25.28515625" customWidth="1"/>
    <col min="6157" max="6157" width="8.7109375" customWidth="1"/>
    <col min="6402" max="6402" width="5.42578125" customWidth="1"/>
    <col min="6403" max="6403" width="29.28515625" customWidth="1"/>
    <col min="6404" max="6404" width="13.85546875" customWidth="1"/>
    <col min="6405" max="6405" width="11.85546875" customWidth="1"/>
    <col min="6406" max="6406" width="12" customWidth="1"/>
    <col min="6407" max="6407" width="13.140625" customWidth="1"/>
    <col min="6408" max="6408" width="11" bestFit="1" customWidth="1"/>
    <col min="6409" max="6409" width="27" customWidth="1"/>
    <col min="6410" max="6410" width="10.5703125" customWidth="1"/>
    <col min="6411" max="6411" width="14" customWidth="1"/>
    <col min="6412" max="6412" width="25.28515625" customWidth="1"/>
    <col min="6413" max="6413" width="8.7109375" customWidth="1"/>
    <col min="6658" max="6658" width="5.42578125" customWidth="1"/>
    <col min="6659" max="6659" width="29.28515625" customWidth="1"/>
    <col min="6660" max="6660" width="13.85546875" customWidth="1"/>
    <col min="6661" max="6661" width="11.85546875" customWidth="1"/>
    <col min="6662" max="6662" width="12" customWidth="1"/>
    <col min="6663" max="6663" width="13.140625" customWidth="1"/>
    <col min="6664" max="6664" width="11" bestFit="1" customWidth="1"/>
    <col min="6665" max="6665" width="27" customWidth="1"/>
    <col min="6666" max="6666" width="10.5703125" customWidth="1"/>
    <col min="6667" max="6667" width="14" customWidth="1"/>
    <col min="6668" max="6668" width="25.28515625" customWidth="1"/>
    <col min="6669" max="6669" width="8.7109375" customWidth="1"/>
    <col min="6914" max="6914" width="5.42578125" customWidth="1"/>
    <col min="6915" max="6915" width="29.28515625" customWidth="1"/>
    <col min="6916" max="6916" width="13.85546875" customWidth="1"/>
    <col min="6917" max="6917" width="11.85546875" customWidth="1"/>
    <col min="6918" max="6918" width="12" customWidth="1"/>
    <col min="6919" max="6919" width="13.140625" customWidth="1"/>
    <col min="6920" max="6920" width="11" bestFit="1" customWidth="1"/>
    <col min="6921" max="6921" width="27" customWidth="1"/>
    <col min="6922" max="6922" width="10.5703125" customWidth="1"/>
    <col min="6923" max="6923" width="14" customWidth="1"/>
    <col min="6924" max="6924" width="25.28515625" customWidth="1"/>
    <col min="6925" max="6925" width="8.7109375" customWidth="1"/>
    <col min="7170" max="7170" width="5.42578125" customWidth="1"/>
    <col min="7171" max="7171" width="29.28515625" customWidth="1"/>
    <col min="7172" max="7172" width="13.85546875" customWidth="1"/>
    <col min="7173" max="7173" width="11.85546875" customWidth="1"/>
    <col min="7174" max="7174" width="12" customWidth="1"/>
    <col min="7175" max="7175" width="13.140625" customWidth="1"/>
    <col min="7176" max="7176" width="11" bestFit="1" customWidth="1"/>
    <col min="7177" max="7177" width="27" customWidth="1"/>
    <col min="7178" max="7178" width="10.5703125" customWidth="1"/>
    <col min="7179" max="7179" width="14" customWidth="1"/>
    <col min="7180" max="7180" width="25.28515625" customWidth="1"/>
    <col min="7181" max="7181" width="8.7109375" customWidth="1"/>
    <col min="7426" max="7426" width="5.42578125" customWidth="1"/>
    <col min="7427" max="7427" width="29.28515625" customWidth="1"/>
    <col min="7428" max="7428" width="13.85546875" customWidth="1"/>
    <col min="7429" max="7429" width="11.85546875" customWidth="1"/>
    <col min="7430" max="7430" width="12" customWidth="1"/>
    <col min="7431" max="7431" width="13.140625" customWidth="1"/>
    <col min="7432" max="7432" width="11" bestFit="1" customWidth="1"/>
    <col min="7433" max="7433" width="27" customWidth="1"/>
    <col min="7434" max="7434" width="10.5703125" customWidth="1"/>
    <col min="7435" max="7435" width="14" customWidth="1"/>
    <col min="7436" max="7436" width="25.28515625" customWidth="1"/>
    <col min="7437" max="7437" width="8.7109375" customWidth="1"/>
    <col min="7682" max="7682" width="5.42578125" customWidth="1"/>
    <col min="7683" max="7683" width="29.28515625" customWidth="1"/>
    <col min="7684" max="7684" width="13.85546875" customWidth="1"/>
    <col min="7685" max="7685" width="11.85546875" customWidth="1"/>
    <col min="7686" max="7686" width="12" customWidth="1"/>
    <col min="7687" max="7687" width="13.140625" customWidth="1"/>
    <col min="7688" max="7688" width="11" bestFit="1" customWidth="1"/>
    <col min="7689" max="7689" width="27" customWidth="1"/>
    <col min="7690" max="7690" width="10.5703125" customWidth="1"/>
    <col min="7691" max="7691" width="14" customWidth="1"/>
    <col min="7692" max="7692" width="25.28515625" customWidth="1"/>
    <col min="7693" max="7693" width="8.7109375" customWidth="1"/>
    <col min="7938" max="7938" width="5.42578125" customWidth="1"/>
    <col min="7939" max="7939" width="29.28515625" customWidth="1"/>
    <col min="7940" max="7940" width="13.85546875" customWidth="1"/>
    <col min="7941" max="7941" width="11.85546875" customWidth="1"/>
    <col min="7942" max="7942" width="12" customWidth="1"/>
    <col min="7943" max="7943" width="13.140625" customWidth="1"/>
    <col min="7944" max="7944" width="11" bestFit="1" customWidth="1"/>
    <col min="7945" max="7945" width="27" customWidth="1"/>
    <col min="7946" max="7946" width="10.5703125" customWidth="1"/>
    <col min="7947" max="7947" width="14" customWidth="1"/>
    <col min="7948" max="7948" width="25.28515625" customWidth="1"/>
    <col min="7949" max="7949" width="8.7109375" customWidth="1"/>
    <col min="8194" max="8194" width="5.42578125" customWidth="1"/>
    <col min="8195" max="8195" width="29.28515625" customWidth="1"/>
    <col min="8196" max="8196" width="13.85546875" customWidth="1"/>
    <col min="8197" max="8197" width="11.85546875" customWidth="1"/>
    <col min="8198" max="8198" width="12" customWidth="1"/>
    <col min="8199" max="8199" width="13.140625" customWidth="1"/>
    <col min="8200" max="8200" width="11" bestFit="1" customWidth="1"/>
    <col min="8201" max="8201" width="27" customWidth="1"/>
    <col min="8202" max="8202" width="10.5703125" customWidth="1"/>
    <col min="8203" max="8203" width="14" customWidth="1"/>
    <col min="8204" max="8204" width="25.28515625" customWidth="1"/>
    <col min="8205" max="8205" width="8.7109375" customWidth="1"/>
    <col min="8450" max="8450" width="5.42578125" customWidth="1"/>
    <col min="8451" max="8451" width="29.28515625" customWidth="1"/>
    <col min="8452" max="8452" width="13.85546875" customWidth="1"/>
    <col min="8453" max="8453" width="11.85546875" customWidth="1"/>
    <col min="8454" max="8454" width="12" customWidth="1"/>
    <col min="8455" max="8455" width="13.140625" customWidth="1"/>
    <col min="8456" max="8456" width="11" bestFit="1" customWidth="1"/>
    <col min="8457" max="8457" width="27" customWidth="1"/>
    <col min="8458" max="8458" width="10.5703125" customWidth="1"/>
    <col min="8459" max="8459" width="14" customWidth="1"/>
    <col min="8460" max="8460" width="25.28515625" customWidth="1"/>
    <col min="8461" max="8461" width="8.7109375" customWidth="1"/>
    <col min="8706" max="8706" width="5.42578125" customWidth="1"/>
    <col min="8707" max="8707" width="29.28515625" customWidth="1"/>
    <col min="8708" max="8708" width="13.85546875" customWidth="1"/>
    <col min="8709" max="8709" width="11.85546875" customWidth="1"/>
    <col min="8710" max="8710" width="12" customWidth="1"/>
    <col min="8711" max="8711" width="13.140625" customWidth="1"/>
    <col min="8712" max="8712" width="11" bestFit="1" customWidth="1"/>
    <col min="8713" max="8713" width="27" customWidth="1"/>
    <col min="8714" max="8714" width="10.5703125" customWidth="1"/>
    <col min="8715" max="8715" width="14" customWidth="1"/>
    <col min="8716" max="8716" width="25.28515625" customWidth="1"/>
    <col min="8717" max="8717" width="8.7109375" customWidth="1"/>
    <col min="8962" max="8962" width="5.42578125" customWidth="1"/>
    <col min="8963" max="8963" width="29.28515625" customWidth="1"/>
    <col min="8964" max="8964" width="13.85546875" customWidth="1"/>
    <col min="8965" max="8965" width="11.85546875" customWidth="1"/>
    <col min="8966" max="8966" width="12" customWidth="1"/>
    <col min="8967" max="8967" width="13.140625" customWidth="1"/>
    <col min="8968" max="8968" width="11" bestFit="1" customWidth="1"/>
    <col min="8969" max="8969" width="27" customWidth="1"/>
    <col min="8970" max="8970" width="10.5703125" customWidth="1"/>
    <col min="8971" max="8971" width="14" customWidth="1"/>
    <col min="8972" max="8972" width="25.28515625" customWidth="1"/>
    <col min="8973" max="8973" width="8.7109375" customWidth="1"/>
    <col min="9218" max="9218" width="5.42578125" customWidth="1"/>
    <col min="9219" max="9219" width="29.28515625" customWidth="1"/>
    <col min="9220" max="9220" width="13.85546875" customWidth="1"/>
    <col min="9221" max="9221" width="11.85546875" customWidth="1"/>
    <col min="9222" max="9222" width="12" customWidth="1"/>
    <col min="9223" max="9223" width="13.140625" customWidth="1"/>
    <col min="9224" max="9224" width="11" bestFit="1" customWidth="1"/>
    <col min="9225" max="9225" width="27" customWidth="1"/>
    <col min="9226" max="9226" width="10.5703125" customWidth="1"/>
    <col min="9227" max="9227" width="14" customWidth="1"/>
    <col min="9228" max="9228" width="25.28515625" customWidth="1"/>
    <col min="9229" max="9229" width="8.7109375" customWidth="1"/>
    <col min="9474" max="9474" width="5.42578125" customWidth="1"/>
    <col min="9475" max="9475" width="29.28515625" customWidth="1"/>
    <col min="9476" max="9476" width="13.85546875" customWidth="1"/>
    <col min="9477" max="9477" width="11.85546875" customWidth="1"/>
    <col min="9478" max="9478" width="12" customWidth="1"/>
    <col min="9479" max="9479" width="13.140625" customWidth="1"/>
    <col min="9480" max="9480" width="11" bestFit="1" customWidth="1"/>
    <col min="9481" max="9481" width="27" customWidth="1"/>
    <col min="9482" max="9482" width="10.5703125" customWidth="1"/>
    <col min="9483" max="9483" width="14" customWidth="1"/>
    <col min="9484" max="9484" width="25.28515625" customWidth="1"/>
    <col min="9485" max="9485" width="8.7109375" customWidth="1"/>
    <col min="9730" max="9730" width="5.42578125" customWidth="1"/>
    <col min="9731" max="9731" width="29.28515625" customWidth="1"/>
    <col min="9732" max="9732" width="13.85546875" customWidth="1"/>
    <col min="9733" max="9733" width="11.85546875" customWidth="1"/>
    <col min="9734" max="9734" width="12" customWidth="1"/>
    <col min="9735" max="9735" width="13.140625" customWidth="1"/>
    <col min="9736" max="9736" width="11" bestFit="1" customWidth="1"/>
    <col min="9737" max="9737" width="27" customWidth="1"/>
    <col min="9738" max="9738" width="10.5703125" customWidth="1"/>
    <col min="9739" max="9739" width="14" customWidth="1"/>
    <col min="9740" max="9740" width="25.28515625" customWidth="1"/>
    <col min="9741" max="9741" width="8.7109375" customWidth="1"/>
    <col min="9986" max="9986" width="5.42578125" customWidth="1"/>
    <col min="9987" max="9987" width="29.28515625" customWidth="1"/>
    <col min="9988" max="9988" width="13.85546875" customWidth="1"/>
    <col min="9989" max="9989" width="11.85546875" customWidth="1"/>
    <col min="9990" max="9990" width="12" customWidth="1"/>
    <col min="9991" max="9991" width="13.140625" customWidth="1"/>
    <col min="9992" max="9992" width="11" bestFit="1" customWidth="1"/>
    <col min="9993" max="9993" width="27" customWidth="1"/>
    <col min="9994" max="9994" width="10.5703125" customWidth="1"/>
    <col min="9995" max="9995" width="14" customWidth="1"/>
    <col min="9996" max="9996" width="25.28515625" customWidth="1"/>
    <col min="9997" max="9997" width="8.7109375" customWidth="1"/>
    <col min="10242" max="10242" width="5.42578125" customWidth="1"/>
    <col min="10243" max="10243" width="29.28515625" customWidth="1"/>
    <col min="10244" max="10244" width="13.85546875" customWidth="1"/>
    <col min="10245" max="10245" width="11.85546875" customWidth="1"/>
    <col min="10246" max="10246" width="12" customWidth="1"/>
    <col min="10247" max="10247" width="13.140625" customWidth="1"/>
    <col min="10248" max="10248" width="11" bestFit="1" customWidth="1"/>
    <col min="10249" max="10249" width="27" customWidth="1"/>
    <col min="10250" max="10250" width="10.5703125" customWidth="1"/>
    <col min="10251" max="10251" width="14" customWidth="1"/>
    <col min="10252" max="10252" width="25.28515625" customWidth="1"/>
    <col min="10253" max="10253" width="8.7109375" customWidth="1"/>
    <col min="10498" max="10498" width="5.42578125" customWidth="1"/>
    <col min="10499" max="10499" width="29.28515625" customWidth="1"/>
    <col min="10500" max="10500" width="13.85546875" customWidth="1"/>
    <col min="10501" max="10501" width="11.85546875" customWidth="1"/>
    <col min="10502" max="10502" width="12" customWidth="1"/>
    <col min="10503" max="10503" width="13.140625" customWidth="1"/>
    <col min="10504" max="10504" width="11" bestFit="1" customWidth="1"/>
    <col min="10505" max="10505" width="27" customWidth="1"/>
    <col min="10506" max="10506" width="10.5703125" customWidth="1"/>
    <col min="10507" max="10507" width="14" customWidth="1"/>
    <col min="10508" max="10508" width="25.28515625" customWidth="1"/>
    <col min="10509" max="10509" width="8.7109375" customWidth="1"/>
    <col min="10754" max="10754" width="5.42578125" customWidth="1"/>
    <col min="10755" max="10755" width="29.28515625" customWidth="1"/>
    <col min="10756" max="10756" width="13.85546875" customWidth="1"/>
    <col min="10757" max="10757" width="11.85546875" customWidth="1"/>
    <col min="10758" max="10758" width="12" customWidth="1"/>
    <col min="10759" max="10759" width="13.140625" customWidth="1"/>
    <col min="10760" max="10760" width="11" bestFit="1" customWidth="1"/>
    <col min="10761" max="10761" width="27" customWidth="1"/>
    <col min="10762" max="10762" width="10.5703125" customWidth="1"/>
    <col min="10763" max="10763" width="14" customWidth="1"/>
    <col min="10764" max="10764" width="25.28515625" customWidth="1"/>
    <col min="10765" max="10765" width="8.7109375" customWidth="1"/>
    <col min="11010" max="11010" width="5.42578125" customWidth="1"/>
    <col min="11011" max="11011" width="29.28515625" customWidth="1"/>
    <col min="11012" max="11012" width="13.85546875" customWidth="1"/>
    <col min="11013" max="11013" width="11.85546875" customWidth="1"/>
    <col min="11014" max="11014" width="12" customWidth="1"/>
    <col min="11015" max="11015" width="13.140625" customWidth="1"/>
    <col min="11016" max="11016" width="11" bestFit="1" customWidth="1"/>
    <col min="11017" max="11017" width="27" customWidth="1"/>
    <col min="11018" max="11018" width="10.5703125" customWidth="1"/>
    <col min="11019" max="11019" width="14" customWidth="1"/>
    <col min="11020" max="11020" width="25.28515625" customWidth="1"/>
    <col min="11021" max="11021" width="8.7109375" customWidth="1"/>
    <col min="11266" max="11266" width="5.42578125" customWidth="1"/>
    <col min="11267" max="11267" width="29.28515625" customWidth="1"/>
    <col min="11268" max="11268" width="13.85546875" customWidth="1"/>
    <col min="11269" max="11269" width="11.85546875" customWidth="1"/>
    <col min="11270" max="11270" width="12" customWidth="1"/>
    <col min="11271" max="11271" width="13.140625" customWidth="1"/>
    <col min="11272" max="11272" width="11" bestFit="1" customWidth="1"/>
    <col min="11273" max="11273" width="27" customWidth="1"/>
    <col min="11274" max="11274" width="10.5703125" customWidth="1"/>
    <col min="11275" max="11275" width="14" customWidth="1"/>
    <col min="11276" max="11276" width="25.28515625" customWidth="1"/>
    <col min="11277" max="11277" width="8.7109375" customWidth="1"/>
    <col min="11522" max="11522" width="5.42578125" customWidth="1"/>
    <col min="11523" max="11523" width="29.28515625" customWidth="1"/>
    <col min="11524" max="11524" width="13.85546875" customWidth="1"/>
    <col min="11525" max="11525" width="11.85546875" customWidth="1"/>
    <col min="11526" max="11526" width="12" customWidth="1"/>
    <col min="11527" max="11527" width="13.140625" customWidth="1"/>
    <col min="11528" max="11528" width="11" bestFit="1" customWidth="1"/>
    <col min="11529" max="11529" width="27" customWidth="1"/>
    <col min="11530" max="11530" width="10.5703125" customWidth="1"/>
    <col min="11531" max="11531" width="14" customWidth="1"/>
    <col min="11532" max="11532" width="25.28515625" customWidth="1"/>
    <col min="11533" max="11533" width="8.7109375" customWidth="1"/>
    <col min="11778" max="11778" width="5.42578125" customWidth="1"/>
    <col min="11779" max="11779" width="29.28515625" customWidth="1"/>
    <col min="11780" max="11780" width="13.85546875" customWidth="1"/>
    <col min="11781" max="11781" width="11.85546875" customWidth="1"/>
    <col min="11782" max="11782" width="12" customWidth="1"/>
    <col min="11783" max="11783" width="13.140625" customWidth="1"/>
    <col min="11784" max="11784" width="11" bestFit="1" customWidth="1"/>
    <col min="11785" max="11785" width="27" customWidth="1"/>
    <col min="11786" max="11786" width="10.5703125" customWidth="1"/>
    <col min="11787" max="11787" width="14" customWidth="1"/>
    <col min="11788" max="11788" width="25.28515625" customWidth="1"/>
    <col min="11789" max="11789" width="8.7109375" customWidth="1"/>
    <col min="12034" max="12034" width="5.42578125" customWidth="1"/>
    <col min="12035" max="12035" width="29.28515625" customWidth="1"/>
    <col min="12036" max="12036" width="13.85546875" customWidth="1"/>
    <col min="12037" max="12037" width="11.85546875" customWidth="1"/>
    <col min="12038" max="12038" width="12" customWidth="1"/>
    <col min="12039" max="12039" width="13.140625" customWidth="1"/>
    <col min="12040" max="12040" width="11" bestFit="1" customWidth="1"/>
    <col min="12041" max="12041" width="27" customWidth="1"/>
    <col min="12042" max="12042" width="10.5703125" customWidth="1"/>
    <col min="12043" max="12043" width="14" customWidth="1"/>
    <col min="12044" max="12044" width="25.28515625" customWidth="1"/>
    <col min="12045" max="12045" width="8.7109375" customWidth="1"/>
    <col min="12290" max="12290" width="5.42578125" customWidth="1"/>
    <col min="12291" max="12291" width="29.28515625" customWidth="1"/>
    <col min="12292" max="12292" width="13.85546875" customWidth="1"/>
    <col min="12293" max="12293" width="11.85546875" customWidth="1"/>
    <col min="12294" max="12294" width="12" customWidth="1"/>
    <col min="12295" max="12295" width="13.140625" customWidth="1"/>
    <col min="12296" max="12296" width="11" bestFit="1" customWidth="1"/>
    <col min="12297" max="12297" width="27" customWidth="1"/>
    <col min="12298" max="12298" width="10.5703125" customWidth="1"/>
    <col min="12299" max="12299" width="14" customWidth="1"/>
    <col min="12300" max="12300" width="25.28515625" customWidth="1"/>
    <col min="12301" max="12301" width="8.7109375" customWidth="1"/>
    <col min="12546" max="12546" width="5.42578125" customWidth="1"/>
    <col min="12547" max="12547" width="29.28515625" customWidth="1"/>
    <col min="12548" max="12548" width="13.85546875" customWidth="1"/>
    <col min="12549" max="12549" width="11.85546875" customWidth="1"/>
    <col min="12550" max="12550" width="12" customWidth="1"/>
    <col min="12551" max="12551" width="13.140625" customWidth="1"/>
    <col min="12552" max="12552" width="11" bestFit="1" customWidth="1"/>
    <col min="12553" max="12553" width="27" customWidth="1"/>
    <col min="12554" max="12554" width="10.5703125" customWidth="1"/>
    <col min="12555" max="12555" width="14" customWidth="1"/>
    <col min="12556" max="12556" width="25.28515625" customWidth="1"/>
    <col min="12557" max="12557" width="8.7109375" customWidth="1"/>
    <col min="12802" max="12802" width="5.42578125" customWidth="1"/>
    <col min="12803" max="12803" width="29.28515625" customWidth="1"/>
    <col min="12804" max="12804" width="13.85546875" customWidth="1"/>
    <col min="12805" max="12805" width="11.85546875" customWidth="1"/>
    <col min="12806" max="12806" width="12" customWidth="1"/>
    <col min="12807" max="12807" width="13.140625" customWidth="1"/>
    <col min="12808" max="12808" width="11" bestFit="1" customWidth="1"/>
    <col min="12809" max="12809" width="27" customWidth="1"/>
    <col min="12810" max="12810" width="10.5703125" customWidth="1"/>
    <col min="12811" max="12811" width="14" customWidth="1"/>
    <col min="12812" max="12812" width="25.28515625" customWidth="1"/>
    <col min="12813" max="12813" width="8.7109375" customWidth="1"/>
    <col min="13058" max="13058" width="5.42578125" customWidth="1"/>
    <col min="13059" max="13059" width="29.28515625" customWidth="1"/>
    <col min="13060" max="13060" width="13.85546875" customWidth="1"/>
    <col min="13061" max="13061" width="11.85546875" customWidth="1"/>
    <col min="13062" max="13062" width="12" customWidth="1"/>
    <col min="13063" max="13063" width="13.140625" customWidth="1"/>
    <col min="13064" max="13064" width="11" bestFit="1" customWidth="1"/>
    <col min="13065" max="13065" width="27" customWidth="1"/>
    <col min="13066" max="13066" width="10.5703125" customWidth="1"/>
    <col min="13067" max="13067" width="14" customWidth="1"/>
    <col min="13068" max="13068" width="25.28515625" customWidth="1"/>
    <col min="13069" max="13069" width="8.7109375" customWidth="1"/>
    <col min="13314" max="13314" width="5.42578125" customWidth="1"/>
    <col min="13315" max="13315" width="29.28515625" customWidth="1"/>
    <col min="13316" max="13316" width="13.85546875" customWidth="1"/>
    <col min="13317" max="13317" width="11.85546875" customWidth="1"/>
    <col min="13318" max="13318" width="12" customWidth="1"/>
    <col min="13319" max="13319" width="13.140625" customWidth="1"/>
    <col min="13320" max="13320" width="11" bestFit="1" customWidth="1"/>
    <col min="13321" max="13321" width="27" customWidth="1"/>
    <col min="13322" max="13322" width="10.5703125" customWidth="1"/>
    <col min="13323" max="13323" width="14" customWidth="1"/>
    <col min="13324" max="13324" width="25.28515625" customWidth="1"/>
    <col min="13325" max="13325" width="8.7109375" customWidth="1"/>
    <col min="13570" max="13570" width="5.42578125" customWidth="1"/>
    <col min="13571" max="13571" width="29.28515625" customWidth="1"/>
    <col min="13572" max="13572" width="13.85546875" customWidth="1"/>
    <col min="13573" max="13573" width="11.85546875" customWidth="1"/>
    <col min="13574" max="13574" width="12" customWidth="1"/>
    <col min="13575" max="13575" width="13.140625" customWidth="1"/>
    <col min="13576" max="13576" width="11" bestFit="1" customWidth="1"/>
    <col min="13577" max="13577" width="27" customWidth="1"/>
    <col min="13578" max="13578" width="10.5703125" customWidth="1"/>
    <col min="13579" max="13579" width="14" customWidth="1"/>
    <col min="13580" max="13580" width="25.28515625" customWidth="1"/>
    <col min="13581" max="13581" width="8.7109375" customWidth="1"/>
    <col min="13826" max="13826" width="5.42578125" customWidth="1"/>
    <col min="13827" max="13827" width="29.28515625" customWidth="1"/>
    <col min="13828" max="13828" width="13.85546875" customWidth="1"/>
    <col min="13829" max="13829" width="11.85546875" customWidth="1"/>
    <col min="13830" max="13830" width="12" customWidth="1"/>
    <col min="13831" max="13831" width="13.140625" customWidth="1"/>
    <col min="13832" max="13832" width="11" bestFit="1" customWidth="1"/>
    <col min="13833" max="13833" width="27" customWidth="1"/>
    <col min="13834" max="13834" width="10.5703125" customWidth="1"/>
    <col min="13835" max="13835" width="14" customWidth="1"/>
    <col min="13836" max="13836" width="25.28515625" customWidth="1"/>
    <col min="13837" max="13837" width="8.7109375" customWidth="1"/>
    <col min="14082" max="14082" width="5.42578125" customWidth="1"/>
    <col min="14083" max="14083" width="29.28515625" customWidth="1"/>
    <col min="14084" max="14084" width="13.85546875" customWidth="1"/>
    <col min="14085" max="14085" width="11.85546875" customWidth="1"/>
    <col min="14086" max="14086" width="12" customWidth="1"/>
    <col min="14087" max="14087" width="13.140625" customWidth="1"/>
    <col min="14088" max="14088" width="11" bestFit="1" customWidth="1"/>
    <col min="14089" max="14089" width="27" customWidth="1"/>
    <col min="14090" max="14090" width="10.5703125" customWidth="1"/>
    <col min="14091" max="14091" width="14" customWidth="1"/>
    <col min="14092" max="14092" width="25.28515625" customWidth="1"/>
    <col min="14093" max="14093" width="8.7109375" customWidth="1"/>
    <col min="14338" max="14338" width="5.42578125" customWidth="1"/>
    <col min="14339" max="14339" width="29.28515625" customWidth="1"/>
    <col min="14340" max="14340" width="13.85546875" customWidth="1"/>
    <col min="14341" max="14341" width="11.85546875" customWidth="1"/>
    <col min="14342" max="14342" width="12" customWidth="1"/>
    <col min="14343" max="14343" width="13.140625" customWidth="1"/>
    <col min="14344" max="14344" width="11" bestFit="1" customWidth="1"/>
    <col min="14345" max="14345" width="27" customWidth="1"/>
    <col min="14346" max="14346" width="10.5703125" customWidth="1"/>
    <col min="14347" max="14347" width="14" customWidth="1"/>
    <col min="14348" max="14348" width="25.28515625" customWidth="1"/>
    <col min="14349" max="14349" width="8.7109375" customWidth="1"/>
    <col min="14594" max="14594" width="5.42578125" customWidth="1"/>
    <col min="14595" max="14595" width="29.28515625" customWidth="1"/>
    <col min="14596" max="14596" width="13.85546875" customWidth="1"/>
    <col min="14597" max="14597" width="11.85546875" customWidth="1"/>
    <col min="14598" max="14598" width="12" customWidth="1"/>
    <col min="14599" max="14599" width="13.140625" customWidth="1"/>
    <col min="14600" max="14600" width="11" bestFit="1" customWidth="1"/>
    <col min="14601" max="14601" width="27" customWidth="1"/>
    <col min="14602" max="14602" width="10.5703125" customWidth="1"/>
    <col min="14603" max="14603" width="14" customWidth="1"/>
    <col min="14604" max="14604" width="25.28515625" customWidth="1"/>
    <col min="14605" max="14605" width="8.7109375" customWidth="1"/>
    <col min="14850" max="14850" width="5.42578125" customWidth="1"/>
    <col min="14851" max="14851" width="29.28515625" customWidth="1"/>
    <col min="14852" max="14852" width="13.85546875" customWidth="1"/>
    <col min="14853" max="14853" width="11.85546875" customWidth="1"/>
    <col min="14854" max="14854" width="12" customWidth="1"/>
    <col min="14855" max="14855" width="13.140625" customWidth="1"/>
    <col min="14856" max="14856" width="11" bestFit="1" customWidth="1"/>
    <col min="14857" max="14857" width="27" customWidth="1"/>
    <col min="14858" max="14858" width="10.5703125" customWidth="1"/>
    <col min="14859" max="14859" width="14" customWidth="1"/>
    <col min="14860" max="14860" width="25.28515625" customWidth="1"/>
    <col min="14861" max="14861" width="8.7109375" customWidth="1"/>
    <col min="15106" max="15106" width="5.42578125" customWidth="1"/>
    <col min="15107" max="15107" width="29.28515625" customWidth="1"/>
    <col min="15108" max="15108" width="13.85546875" customWidth="1"/>
    <col min="15109" max="15109" width="11.85546875" customWidth="1"/>
    <col min="15110" max="15110" width="12" customWidth="1"/>
    <col min="15111" max="15111" width="13.140625" customWidth="1"/>
    <col min="15112" max="15112" width="11" bestFit="1" customWidth="1"/>
    <col min="15113" max="15113" width="27" customWidth="1"/>
    <col min="15114" max="15114" width="10.5703125" customWidth="1"/>
    <col min="15115" max="15115" width="14" customWidth="1"/>
    <col min="15116" max="15116" width="25.28515625" customWidth="1"/>
    <col min="15117" max="15117" width="8.7109375" customWidth="1"/>
    <col min="15362" max="15362" width="5.42578125" customWidth="1"/>
    <col min="15363" max="15363" width="29.28515625" customWidth="1"/>
    <col min="15364" max="15364" width="13.85546875" customWidth="1"/>
    <col min="15365" max="15365" width="11.85546875" customWidth="1"/>
    <col min="15366" max="15366" width="12" customWidth="1"/>
    <col min="15367" max="15367" width="13.140625" customWidth="1"/>
    <col min="15368" max="15368" width="11" bestFit="1" customWidth="1"/>
    <col min="15369" max="15369" width="27" customWidth="1"/>
    <col min="15370" max="15370" width="10.5703125" customWidth="1"/>
    <col min="15371" max="15371" width="14" customWidth="1"/>
    <col min="15372" max="15372" width="25.28515625" customWidth="1"/>
    <col min="15373" max="15373" width="8.7109375" customWidth="1"/>
    <col min="15618" max="15618" width="5.42578125" customWidth="1"/>
    <col min="15619" max="15619" width="29.28515625" customWidth="1"/>
    <col min="15620" max="15620" width="13.85546875" customWidth="1"/>
    <col min="15621" max="15621" width="11.85546875" customWidth="1"/>
    <col min="15622" max="15622" width="12" customWidth="1"/>
    <col min="15623" max="15623" width="13.140625" customWidth="1"/>
    <col min="15624" max="15624" width="11" bestFit="1" customWidth="1"/>
    <col min="15625" max="15625" width="27" customWidth="1"/>
    <col min="15626" max="15626" width="10.5703125" customWidth="1"/>
    <col min="15627" max="15627" width="14" customWidth="1"/>
    <col min="15628" max="15628" width="25.28515625" customWidth="1"/>
    <col min="15629" max="15629" width="8.7109375" customWidth="1"/>
    <col min="15874" max="15874" width="5.42578125" customWidth="1"/>
    <col min="15875" max="15875" width="29.28515625" customWidth="1"/>
    <col min="15876" max="15876" width="13.85546875" customWidth="1"/>
    <col min="15877" max="15877" width="11.85546875" customWidth="1"/>
    <col min="15878" max="15878" width="12" customWidth="1"/>
    <col min="15879" max="15879" width="13.140625" customWidth="1"/>
    <col min="15880" max="15880" width="11" bestFit="1" customWidth="1"/>
    <col min="15881" max="15881" width="27" customWidth="1"/>
    <col min="15882" max="15882" width="10.5703125" customWidth="1"/>
    <col min="15883" max="15883" width="14" customWidth="1"/>
    <col min="15884" max="15884" width="25.28515625" customWidth="1"/>
    <col min="15885" max="15885" width="8.7109375" customWidth="1"/>
    <col min="16130" max="16130" width="5.42578125" customWidth="1"/>
    <col min="16131" max="16131" width="29.28515625" customWidth="1"/>
    <col min="16132" max="16132" width="13.85546875" customWidth="1"/>
    <col min="16133" max="16133" width="11.85546875" customWidth="1"/>
    <col min="16134" max="16134" width="12" customWidth="1"/>
    <col min="16135" max="16135" width="13.140625" customWidth="1"/>
    <col min="16136" max="16136" width="11" bestFit="1" customWidth="1"/>
    <col min="16137" max="16137" width="27" customWidth="1"/>
    <col min="16138" max="16138" width="10.5703125" customWidth="1"/>
    <col min="16139" max="16139" width="14" customWidth="1"/>
    <col min="16140" max="16140" width="25.28515625" customWidth="1"/>
    <col min="16141" max="16141" width="8.7109375" customWidth="1"/>
  </cols>
  <sheetData>
    <row r="1" spans="1:12" ht="128.25" x14ac:dyDescent="0.25">
      <c r="B1" s="16" t="s">
        <v>32</v>
      </c>
      <c r="C1" s="16" t="s">
        <v>33</v>
      </c>
      <c r="D1" s="16" t="s">
        <v>34</v>
      </c>
      <c r="E1" s="16" t="s">
        <v>35</v>
      </c>
      <c r="F1" s="17" t="s">
        <v>36</v>
      </c>
      <c r="G1" s="17" t="s">
        <v>37</v>
      </c>
      <c r="H1" s="17" t="s">
        <v>38</v>
      </c>
      <c r="I1" s="16" t="s">
        <v>39</v>
      </c>
      <c r="J1" s="16" t="s">
        <v>40</v>
      </c>
      <c r="K1" s="18" t="s">
        <v>41</v>
      </c>
      <c r="L1"/>
    </row>
    <row r="2" spans="1:12" ht="15.75" x14ac:dyDescent="0.25">
      <c r="B2" s="31">
        <v>1</v>
      </c>
      <c r="C2" s="16">
        <v>2</v>
      </c>
      <c r="D2" s="32">
        <v>3</v>
      </c>
      <c r="E2" s="16">
        <v>4</v>
      </c>
      <c r="F2" s="16">
        <v>5</v>
      </c>
      <c r="G2" s="16">
        <v>6</v>
      </c>
      <c r="H2" s="16">
        <v>7</v>
      </c>
      <c r="I2" s="16">
        <v>8</v>
      </c>
      <c r="J2" s="16">
        <v>9</v>
      </c>
      <c r="K2" s="18">
        <v>10</v>
      </c>
      <c r="L2"/>
    </row>
    <row r="3" spans="1:12" ht="30" x14ac:dyDescent="0.25">
      <c r="A3">
        <v>1</v>
      </c>
      <c r="B3" s="20">
        <v>52</v>
      </c>
      <c r="C3" s="33" t="s">
        <v>300</v>
      </c>
      <c r="D3" s="34" t="s">
        <v>42</v>
      </c>
      <c r="E3" s="35" t="s">
        <v>301</v>
      </c>
      <c r="F3" s="36">
        <v>22.79</v>
      </c>
      <c r="G3" s="36">
        <v>27.58</v>
      </c>
      <c r="H3" s="37">
        <v>45356</v>
      </c>
      <c r="I3" s="35" t="s">
        <v>302</v>
      </c>
      <c r="J3" s="35"/>
      <c r="K3" s="35" t="s">
        <v>303</v>
      </c>
      <c r="L3"/>
    </row>
    <row r="4" spans="1:12" ht="30" x14ac:dyDescent="0.25">
      <c r="B4" s="20"/>
      <c r="C4" s="33"/>
      <c r="D4" s="34" t="s">
        <v>42</v>
      </c>
      <c r="E4" s="35" t="s">
        <v>301</v>
      </c>
      <c r="F4" s="36">
        <v>23.27</v>
      </c>
      <c r="G4" s="36">
        <v>28.16</v>
      </c>
      <c r="H4" s="37">
        <v>45397</v>
      </c>
      <c r="I4" s="35" t="s">
        <v>302</v>
      </c>
      <c r="J4" s="35"/>
      <c r="K4" s="35" t="s">
        <v>303</v>
      </c>
      <c r="L4"/>
    </row>
    <row r="5" spans="1:12" ht="30" x14ac:dyDescent="0.25">
      <c r="B5" s="20"/>
      <c r="C5" s="33"/>
      <c r="D5" s="34" t="s">
        <v>42</v>
      </c>
      <c r="E5" s="35" t="s">
        <v>301</v>
      </c>
      <c r="F5" s="36">
        <v>54.04</v>
      </c>
      <c r="G5" s="36">
        <v>65.39</v>
      </c>
      <c r="H5" s="37">
        <v>45404</v>
      </c>
      <c r="I5" s="35" t="s">
        <v>302</v>
      </c>
      <c r="J5" s="35"/>
      <c r="K5" s="35" t="s">
        <v>303</v>
      </c>
      <c r="L5"/>
    </row>
    <row r="6" spans="1:12" ht="30" x14ac:dyDescent="0.25">
      <c r="B6" s="20"/>
      <c r="C6" s="33"/>
      <c r="D6" s="34" t="s">
        <v>42</v>
      </c>
      <c r="E6" s="35" t="s">
        <v>301</v>
      </c>
      <c r="F6" s="36">
        <v>18.559999999999999</v>
      </c>
      <c r="G6" s="36">
        <v>22.46</v>
      </c>
      <c r="H6" s="37">
        <v>45392</v>
      </c>
      <c r="I6" s="35" t="s">
        <v>304</v>
      </c>
      <c r="J6" s="35"/>
      <c r="K6" s="35" t="s">
        <v>303</v>
      </c>
      <c r="L6"/>
    </row>
    <row r="7" spans="1:12" ht="30" x14ac:dyDescent="0.25">
      <c r="B7" s="20"/>
      <c r="C7" s="33"/>
      <c r="D7" s="34" t="s">
        <v>42</v>
      </c>
      <c r="E7" s="35" t="s">
        <v>301</v>
      </c>
      <c r="F7" s="36">
        <v>12.16</v>
      </c>
      <c r="G7" s="36">
        <v>14.71</v>
      </c>
      <c r="H7" s="37">
        <v>45358</v>
      </c>
      <c r="I7" s="35" t="s">
        <v>305</v>
      </c>
      <c r="J7" s="35"/>
      <c r="K7" s="35" t="s">
        <v>303</v>
      </c>
      <c r="L7"/>
    </row>
    <row r="8" spans="1:12" ht="30" x14ac:dyDescent="0.25">
      <c r="B8" s="20"/>
      <c r="C8" s="33"/>
      <c r="D8" s="34" t="s">
        <v>42</v>
      </c>
      <c r="E8" s="35" t="s">
        <v>301</v>
      </c>
      <c r="F8" s="36">
        <v>39.630000000000003</v>
      </c>
      <c r="G8" s="36">
        <v>47.95</v>
      </c>
      <c r="H8" s="37">
        <v>45378</v>
      </c>
      <c r="I8" s="35" t="s">
        <v>306</v>
      </c>
      <c r="J8" s="35"/>
      <c r="K8" s="35" t="s">
        <v>303</v>
      </c>
      <c r="L8"/>
    </row>
    <row r="9" spans="1:12" ht="30" x14ac:dyDescent="0.25">
      <c r="B9" s="20"/>
      <c r="C9" s="33"/>
      <c r="D9" s="34" t="s">
        <v>42</v>
      </c>
      <c r="E9" s="35" t="s">
        <v>301</v>
      </c>
      <c r="F9" s="36">
        <v>22.07</v>
      </c>
      <c r="G9" s="36">
        <v>26.7</v>
      </c>
      <c r="H9" s="37">
        <v>45380</v>
      </c>
      <c r="I9" s="35" t="s">
        <v>307</v>
      </c>
      <c r="J9" s="35"/>
      <c r="K9" s="35" t="s">
        <v>303</v>
      </c>
      <c r="L9"/>
    </row>
    <row r="10" spans="1:12" ht="45" x14ac:dyDescent="0.25">
      <c r="A10">
        <v>2</v>
      </c>
      <c r="B10" s="20">
        <v>73</v>
      </c>
      <c r="C10" s="28" t="s">
        <v>308</v>
      </c>
      <c r="D10" s="22" t="s">
        <v>42</v>
      </c>
      <c r="E10" s="23">
        <v>805000009</v>
      </c>
      <c r="F10" s="26">
        <v>198</v>
      </c>
      <c r="G10" s="26">
        <v>198</v>
      </c>
      <c r="H10" s="27">
        <v>45384</v>
      </c>
      <c r="I10" s="23" t="s">
        <v>94</v>
      </c>
      <c r="J10" s="23"/>
      <c r="K10" s="21" t="s">
        <v>309</v>
      </c>
      <c r="L10"/>
    </row>
    <row r="11" spans="1:12" ht="30" x14ac:dyDescent="0.25">
      <c r="A11">
        <v>3</v>
      </c>
      <c r="B11" s="20">
        <v>75</v>
      </c>
      <c r="C11" s="28" t="s">
        <v>316</v>
      </c>
      <c r="D11" s="22" t="s">
        <v>42</v>
      </c>
      <c r="E11" s="23" t="s">
        <v>80</v>
      </c>
      <c r="F11" s="26">
        <v>455.15</v>
      </c>
      <c r="G11" s="26">
        <v>550.73</v>
      </c>
      <c r="H11" s="27">
        <v>45387</v>
      </c>
      <c r="I11" s="23" t="s">
        <v>283</v>
      </c>
      <c r="J11" s="23"/>
      <c r="K11" s="21" t="s">
        <v>317</v>
      </c>
      <c r="L11"/>
    </row>
    <row r="12" spans="1:12" ht="30" x14ac:dyDescent="0.25">
      <c r="A12">
        <v>4</v>
      </c>
      <c r="B12" s="20">
        <v>76</v>
      </c>
      <c r="C12" s="28" t="s">
        <v>318</v>
      </c>
      <c r="D12" s="22" t="s">
        <v>42</v>
      </c>
      <c r="E12" s="23" t="s">
        <v>90</v>
      </c>
      <c r="F12" s="26">
        <v>2130</v>
      </c>
      <c r="G12" s="26">
        <v>2577.3000000000002</v>
      </c>
      <c r="H12" s="27">
        <v>45390</v>
      </c>
      <c r="I12" s="23" t="s">
        <v>319</v>
      </c>
      <c r="J12" s="23"/>
      <c r="K12" s="21" t="s">
        <v>320</v>
      </c>
      <c r="L12"/>
    </row>
    <row r="13" spans="1:12" ht="30" x14ac:dyDescent="0.25">
      <c r="A13">
        <v>5</v>
      </c>
      <c r="B13" s="20">
        <v>77</v>
      </c>
      <c r="C13" s="28" t="s">
        <v>321</v>
      </c>
      <c r="D13" s="22" t="s">
        <v>42</v>
      </c>
      <c r="E13" s="23" t="s">
        <v>322</v>
      </c>
      <c r="F13" s="26">
        <v>20.66</v>
      </c>
      <c r="G13" s="26">
        <v>25</v>
      </c>
      <c r="H13" s="27">
        <v>45390</v>
      </c>
      <c r="I13" s="23" t="s">
        <v>238</v>
      </c>
      <c r="J13" s="23"/>
      <c r="K13" s="21" t="s">
        <v>323</v>
      </c>
      <c r="L13"/>
    </row>
    <row r="14" spans="1:12" ht="45" x14ac:dyDescent="0.25">
      <c r="A14">
        <v>6</v>
      </c>
      <c r="B14" s="20">
        <v>78</v>
      </c>
      <c r="C14" s="28" t="s">
        <v>324</v>
      </c>
      <c r="D14" s="22" t="s">
        <v>42</v>
      </c>
      <c r="E14" s="23" t="s">
        <v>60</v>
      </c>
      <c r="F14" s="26">
        <v>9150</v>
      </c>
      <c r="G14" s="26">
        <v>11071.5</v>
      </c>
      <c r="H14" s="27">
        <v>45391</v>
      </c>
      <c r="I14" s="23" t="s">
        <v>325</v>
      </c>
      <c r="J14" s="23" t="s">
        <v>326</v>
      </c>
      <c r="K14" s="21" t="s">
        <v>327</v>
      </c>
      <c r="L14"/>
    </row>
    <row r="15" spans="1:12" ht="30" x14ac:dyDescent="0.25">
      <c r="A15">
        <v>7</v>
      </c>
      <c r="B15" s="20">
        <v>79</v>
      </c>
      <c r="C15" s="28" t="s">
        <v>328</v>
      </c>
      <c r="D15" s="22" t="s">
        <v>42</v>
      </c>
      <c r="E15" s="23" t="s">
        <v>47</v>
      </c>
      <c r="F15" s="26">
        <v>2390</v>
      </c>
      <c r="G15" s="26">
        <v>2509.5</v>
      </c>
      <c r="H15" s="27">
        <v>45393</v>
      </c>
      <c r="I15" s="23" t="s">
        <v>329</v>
      </c>
      <c r="J15" s="23"/>
      <c r="K15" s="21" t="s">
        <v>330</v>
      </c>
      <c r="L15"/>
    </row>
    <row r="16" spans="1:12" ht="60" x14ac:dyDescent="0.25">
      <c r="A16">
        <v>8</v>
      </c>
      <c r="B16" s="20">
        <v>80</v>
      </c>
      <c r="C16" s="28" t="s">
        <v>331</v>
      </c>
      <c r="D16" s="22" t="s">
        <v>42</v>
      </c>
      <c r="E16" s="23" t="s">
        <v>60</v>
      </c>
      <c r="F16" s="26">
        <v>110</v>
      </c>
      <c r="G16" s="26">
        <v>110</v>
      </c>
      <c r="H16" s="27">
        <v>45394</v>
      </c>
      <c r="I16" s="23" t="s">
        <v>332</v>
      </c>
      <c r="J16" s="23"/>
      <c r="K16" s="21" t="s">
        <v>333</v>
      </c>
      <c r="L16"/>
    </row>
    <row r="17" spans="1:14" ht="30" x14ac:dyDescent="0.25">
      <c r="A17">
        <v>9</v>
      </c>
      <c r="B17" s="20">
        <v>81</v>
      </c>
      <c r="C17" s="28" t="s">
        <v>334</v>
      </c>
      <c r="D17" s="22" t="s">
        <v>42</v>
      </c>
      <c r="E17" s="23" t="s">
        <v>335</v>
      </c>
      <c r="F17" s="26">
        <v>148.76</v>
      </c>
      <c r="G17" s="26">
        <v>180</v>
      </c>
      <c r="H17" s="27">
        <v>45397</v>
      </c>
      <c r="I17" s="23" t="s">
        <v>336</v>
      </c>
      <c r="J17" s="23"/>
      <c r="K17" s="21" t="s">
        <v>337</v>
      </c>
      <c r="L17"/>
    </row>
    <row r="18" spans="1:14" ht="45" x14ac:dyDescent="0.25">
      <c r="A18">
        <v>10</v>
      </c>
      <c r="B18" s="20">
        <v>82</v>
      </c>
      <c r="C18" s="28" t="s">
        <v>338</v>
      </c>
      <c r="D18" s="22" t="s">
        <v>42</v>
      </c>
      <c r="E18" s="23" t="s">
        <v>339</v>
      </c>
      <c r="F18" s="26">
        <v>510</v>
      </c>
      <c r="G18" s="26">
        <v>617.1</v>
      </c>
      <c r="H18" s="27">
        <v>45398</v>
      </c>
      <c r="I18" s="23" t="s">
        <v>340</v>
      </c>
      <c r="J18" s="23"/>
      <c r="K18" s="21" t="s">
        <v>341</v>
      </c>
      <c r="L18"/>
    </row>
    <row r="19" spans="1:14" ht="30" x14ac:dyDescent="0.25">
      <c r="A19">
        <v>11</v>
      </c>
      <c r="B19" s="20">
        <v>83</v>
      </c>
      <c r="C19" s="28" t="s">
        <v>342</v>
      </c>
      <c r="D19" s="22" t="s">
        <v>42</v>
      </c>
      <c r="E19" s="23" t="s">
        <v>301</v>
      </c>
      <c r="F19" s="26">
        <v>148.63999999999999</v>
      </c>
      <c r="G19" s="26">
        <v>179.86</v>
      </c>
      <c r="H19" s="27">
        <v>45398</v>
      </c>
      <c r="I19" s="23" t="s">
        <v>343</v>
      </c>
      <c r="J19" s="23"/>
      <c r="K19" s="21" t="s">
        <v>344</v>
      </c>
      <c r="L19"/>
    </row>
    <row r="20" spans="1:14" ht="30" x14ac:dyDescent="0.25">
      <c r="B20" s="20"/>
      <c r="C20" s="28"/>
      <c r="D20" s="22" t="s">
        <v>42</v>
      </c>
      <c r="E20" s="23" t="s">
        <v>301</v>
      </c>
      <c r="F20" s="26">
        <v>390.6</v>
      </c>
      <c r="G20" s="26">
        <v>472.63</v>
      </c>
      <c r="H20" s="27">
        <v>45398</v>
      </c>
      <c r="I20" s="23" t="s">
        <v>307</v>
      </c>
      <c r="J20" s="23"/>
      <c r="K20" s="21" t="s">
        <v>344</v>
      </c>
      <c r="L20"/>
    </row>
    <row r="21" spans="1:14" ht="30" x14ac:dyDescent="0.25">
      <c r="A21">
        <v>12</v>
      </c>
      <c r="B21" s="20">
        <v>85</v>
      </c>
      <c r="C21" s="19" t="s">
        <v>350</v>
      </c>
      <c r="D21" s="22" t="s">
        <v>42</v>
      </c>
      <c r="E21" s="23" t="s">
        <v>351</v>
      </c>
      <c r="F21" s="26">
        <v>155</v>
      </c>
      <c r="G21" s="26">
        <v>187.55</v>
      </c>
      <c r="H21" s="27">
        <v>45401</v>
      </c>
      <c r="I21" s="23" t="s">
        <v>352</v>
      </c>
      <c r="J21" s="23"/>
      <c r="K21" s="21" t="s">
        <v>353</v>
      </c>
      <c r="L21"/>
    </row>
    <row r="22" spans="1:14" ht="45" x14ac:dyDescent="0.25">
      <c r="A22">
        <v>13</v>
      </c>
      <c r="B22" s="20">
        <v>86</v>
      </c>
      <c r="C22" s="19" t="s">
        <v>354</v>
      </c>
      <c r="D22" s="22" t="s">
        <v>42</v>
      </c>
      <c r="E22" s="23" t="s">
        <v>355</v>
      </c>
      <c r="F22" s="26">
        <v>300</v>
      </c>
      <c r="G22" s="26">
        <v>363</v>
      </c>
      <c r="H22" s="27">
        <v>45403</v>
      </c>
      <c r="I22" s="23" t="s">
        <v>356</v>
      </c>
      <c r="J22" s="23"/>
      <c r="K22" s="23" t="s">
        <v>357</v>
      </c>
      <c r="L22"/>
    </row>
    <row r="23" spans="1:14" ht="30" x14ac:dyDescent="0.25">
      <c r="A23">
        <v>14</v>
      </c>
      <c r="B23" s="20">
        <v>87</v>
      </c>
      <c r="C23" s="19" t="s">
        <v>358</v>
      </c>
      <c r="D23" s="22" t="s">
        <v>42</v>
      </c>
      <c r="E23" s="23" t="s">
        <v>359</v>
      </c>
      <c r="F23" s="26">
        <v>1069</v>
      </c>
      <c r="G23" s="26">
        <v>1293.49</v>
      </c>
      <c r="H23" s="27">
        <v>45404</v>
      </c>
      <c r="I23" s="23" t="s">
        <v>360</v>
      </c>
      <c r="J23" s="23"/>
      <c r="K23" s="21" t="s">
        <v>361</v>
      </c>
      <c r="L23"/>
    </row>
    <row r="24" spans="1:14" ht="75" x14ac:dyDescent="0.25">
      <c r="A24">
        <v>15</v>
      </c>
      <c r="B24" s="20">
        <v>88</v>
      </c>
      <c r="C24" s="19" t="s">
        <v>362</v>
      </c>
      <c r="D24" s="22" t="s">
        <v>42</v>
      </c>
      <c r="E24" s="23" t="s">
        <v>363</v>
      </c>
      <c r="F24" s="26">
        <v>7882.6</v>
      </c>
      <c r="G24" s="26">
        <v>9537.9500000000007</v>
      </c>
      <c r="H24" s="27">
        <v>45405</v>
      </c>
      <c r="I24" s="23" t="s">
        <v>364</v>
      </c>
      <c r="J24" s="23" t="s">
        <v>365</v>
      </c>
      <c r="K24" s="21" t="s">
        <v>366</v>
      </c>
      <c r="L24"/>
    </row>
    <row r="25" spans="1:14" ht="60" x14ac:dyDescent="0.25">
      <c r="A25">
        <v>16</v>
      </c>
      <c r="B25" s="20">
        <v>90</v>
      </c>
      <c r="C25" s="19" t="s">
        <v>373</v>
      </c>
      <c r="D25" s="22" t="s">
        <v>42</v>
      </c>
      <c r="E25" s="20" t="s">
        <v>289</v>
      </c>
      <c r="F25" s="26">
        <v>223.22</v>
      </c>
      <c r="G25" s="26">
        <v>223.22</v>
      </c>
      <c r="H25" s="27">
        <v>45406</v>
      </c>
      <c r="I25" s="23" t="s">
        <v>374</v>
      </c>
      <c r="J25" s="23" t="s">
        <v>375</v>
      </c>
      <c r="K25" s="21" t="s">
        <v>376</v>
      </c>
      <c r="L25"/>
    </row>
    <row r="26" spans="1:14" ht="45" x14ac:dyDescent="0.25">
      <c r="B26" s="20"/>
      <c r="C26" s="19"/>
      <c r="D26" s="22" t="s">
        <v>42</v>
      </c>
      <c r="E26" s="20" t="s">
        <v>289</v>
      </c>
      <c r="F26" s="26">
        <v>221.3</v>
      </c>
      <c r="G26" s="26">
        <v>221.3</v>
      </c>
      <c r="H26" s="27">
        <v>45406</v>
      </c>
      <c r="I26" s="23" t="s">
        <v>374</v>
      </c>
      <c r="J26" s="23" t="s">
        <v>377</v>
      </c>
      <c r="K26" s="21" t="s">
        <v>376</v>
      </c>
      <c r="L26"/>
    </row>
    <row r="27" spans="1:14" ht="45" x14ac:dyDescent="0.25">
      <c r="B27" s="20"/>
      <c r="C27" s="19"/>
      <c r="D27" s="22" t="s">
        <v>42</v>
      </c>
      <c r="E27" s="20" t="s">
        <v>289</v>
      </c>
      <c r="F27" s="26">
        <v>214.45</v>
      </c>
      <c r="G27" s="26">
        <v>214.45</v>
      </c>
      <c r="H27" s="27">
        <v>45406</v>
      </c>
      <c r="I27" s="23" t="s">
        <v>374</v>
      </c>
      <c r="J27" s="23" t="s">
        <v>378</v>
      </c>
      <c r="K27" s="21" t="s">
        <v>376</v>
      </c>
      <c r="L27"/>
    </row>
    <row r="28" spans="1:14" ht="45" x14ac:dyDescent="0.25">
      <c r="B28" s="20"/>
      <c r="C28" s="19"/>
      <c r="D28" s="22" t="s">
        <v>42</v>
      </c>
      <c r="E28" s="20" t="s">
        <v>289</v>
      </c>
      <c r="F28" s="26">
        <v>261.70999999999998</v>
      </c>
      <c r="G28" s="26">
        <v>261.70999999999998</v>
      </c>
      <c r="H28" s="27">
        <v>45406</v>
      </c>
      <c r="I28" s="23" t="s">
        <v>374</v>
      </c>
      <c r="J28" s="23" t="s">
        <v>379</v>
      </c>
      <c r="K28" s="21" t="s">
        <v>376</v>
      </c>
      <c r="L28"/>
    </row>
    <row r="29" spans="1:14" ht="30" x14ac:dyDescent="0.25">
      <c r="A29">
        <v>17</v>
      </c>
      <c r="B29" s="20">
        <v>91</v>
      </c>
      <c r="C29" s="19" t="s">
        <v>380</v>
      </c>
      <c r="D29" s="22" t="s">
        <v>42</v>
      </c>
      <c r="E29" s="20" t="s">
        <v>355</v>
      </c>
      <c r="F29" s="26">
        <v>120</v>
      </c>
      <c r="G29" s="26">
        <v>120</v>
      </c>
      <c r="H29" s="27">
        <v>45407</v>
      </c>
      <c r="I29" s="23" t="s">
        <v>381</v>
      </c>
      <c r="J29" s="23"/>
      <c r="K29" s="21" t="s">
        <v>382</v>
      </c>
      <c r="L29"/>
    </row>
    <row r="30" spans="1:14" ht="45" x14ac:dyDescent="0.25">
      <c r="A30">
        <v>18</v>
      </c>
      <c r="B30" s="20">
        <v>92</v>
      </c>
      <c r="C30" s="19" t="s">
        <v>383</v>
      </c>
      <c r="D30" s="22" t="s">
        <v>42</v>
      </c>
      <c r="E30" s="20" t="s">
        <v>384</v>
      </c>
      <c r="F30" s="26">
        <v>66.11</v>
      </c>
      <c r="G30" s="26">
        <v>80</v>
      </c>
      <c r="H30" s="27">
        <v>45407</v>
      </c>
      <c r="I30" s="23" t="s">
        <v>385</v>
      </c>
      <c r="J30" s="23"/>
      <c r="K30" s="21" t="s">
        <v>386</v>
      </c>
      <c r="L30"/>
    </row>
    <row r="31" spans="1:14" ht="45" x14ac:dyDescent="0.25">
      <c r="B31" s="20"/>
      <c r="C31" s="19"/>
      <c r="D31" s="22" t="s">
        <v>42</v>
      </c>
      <c r="E31" s="20" t="s">
        <v>384</v>
      </c>
      <c r="F31" s="26">
        <v>66.11</v>
      </c>
      <c r="G31" s="26">
        <v>80</v>
      </c>
      <c r="H31" s="27">
        <v>45419</v>
      </c>
      <c r="I31" s="23" t="s">
        <v>385</v>
      </c>
      <c r="J31" s="23"/>
      <c r="K31" s="21" t="s">
        <v>386</v>
      </c>
      <c r="L31"/>
    </row>
    <row r="32" spans="1:14" ht="90" x14ac:dyDescent="0.25">
      <c r="A32">
        <v>19</v>
      </c>
      <c r="B32" s="20">
        <v>94</v>
      </c>
      <c r="C32" s="28" t="s">
        <v>392</v>
      </c>
      <c r="D32" s="22" t="s">
        <v>42</v>
      </c>
      <c r="E32" s="23" t="s">
        <v>393</v>
      </c>
      <c r="F32" s="49">
        <v>0</v>
      </c>
      <c r="G32" s="49">
        <v>0</v>
      </c>
      <c r="H32" s="27">
        <v>45411</v>
      </c>
      <c r="I32" s="23" t="s">
        <v>394</v>
      </c>
      <c r="J32" s="23" t="s">
        <v>395</v>
      </c>
      <c r="K32" s="21" t="s">
        <v>396</v>
      </c>
      <c r="L32" s="49">
        <v>-305505</v>
      </c>
      <c r="M32" s="49">
        <v>-369661.05</v>
      </c>
      <c r="N32" s="39" t="s">
        <v>626</v>
      </c>
    </row>
    <row r="33" spans="1:12" ht="45" x14ac:dyDescent="0.25">
      <c r="A33">
        <v>20</v>
      </c>
      <c r="B33" s="20">
        <v>95</v>
      </c>
      <c r="C33" s="28" t="s">
        <v>397</v>
      </c>
      <c r="D33" s="22" t="s">
        <v>42</v>
      </c>
      <c r="E33" s="23" t="s">
        <v>398</v>
      </c>
      <c r="F33" s="26">
        <v>441</v>
      </c>
      <c r="G33" s="26">
        <v>441</v>
      </c>
      <c r="H33" s="27">
        <v>45418</v>
      </c>
      <c r="I33" s="23" t="s">
        <v>399</v>
      </c>
      <c r="J33" s="23"/>
      <c r="K33" s="21" t="s">
        <v>400</v>
      </c>
      <c r="L33"/>
    </row>
    <row r="34" spans="1:12" ht="45" x14ac:dyDescent="0.25">
      <c r="A34">
        <v>21</v>
      </c>
      <c r="B34" s="20">
        <v>96</v>
      </c>
      <c r="C34" s="28" t="s">
        <v>401</v>
      </c>
      <c r="D34" s="22" t="s">
        <v>42</v>
      </c>
      <c r="E34" s="23" t="s">
        <v>84</v>
      </c>
      <c r="F34" s="26">
        <v>9.26</v>
      </c>
      <c r="G34" s="26">
        <v>11.2</v>
      </c>
      <c r="H34" s="27">
        <v>45419</v>
      </c>
      <c r="I34" s="23" t="s">
        <v>402</v>
      </c>
      <c r="J34" s="23"/>
      <c r="K34" s="21" t="s">
        <v>403</v>
      </c>
      <c r="L34"/>
    </row>
    <row r="35" spans="1:12" ht="45" x14ac:dyDescent="0.25">
      <c r="A35">
        <v>22</v>
      </c>
      <c r="B35" s="20">
        <v>97</v>
      </c>
      <c r="C35" s="28" t="s">
        <v>404</v>
      </c>
      <c r="D35" s="22" t="s">
        <v>42</v>
      </c>
      <c r="E35" s="23" t="s">
        <v>405</v>
      </c>
      <c r="F35" s="26">
        <v>116.53</v>
      </c>
      <c r="G35" s="26">
        <v>141</v>
      </c>
      <c r="H35" s="27">
        <v>45420</v>
      </c>
      <c r="I35" s="23" t="s">
        <v>406</v>
      </c>
      <c r="J35" s="23"/>
      <c r="K35" s="21" t="s">
        <v>407</v>
      </c>
      <c r="L35"/>
    </row>
    <row r="36" spans="1:12" ht="45" x14ac:dyDescent="0.25">
      <c r="A36">
        <v>23</v>
      </c>
      <c r="B36" s="20">
        <v>98</v>
      </c>
      <c r="C36" s="28" t="s">
        <v>408</v>
      </c>
      <c r="D36" s="22" t="s">
        <v>42</v>
      </c>
      <c r="E36" s="23" t="s">
        <v>60</v>
      </c>
      <c r="F36" s="26">
        <v>185</v>
      </c>
      <c r="G36" s="26">
        <v>185</v>
      </c>
      <c r="H36" s="27">
        <v>45421</v>
      </c>
      <c r="I36" s="23" t="s">
        <v>409</v>
      </c>
      <c r="J36" s="23"/>
      <c r="K36" s="21" t="s">
        <v>410</v>
      </c>
      <c r="L36"/>
    </row>
    <row r="37" spans="1:12" ht="45" x14ac:dyDescent="0.25">
      <c r="A37">
        <v>24</v>
      </c>
      <c r="B37" s="20">
        <v>99</v>
      </c>
      <c r="C37" s="28" t="s">
        <v>411</v>
      </c>
      <c r="D37" s="22" t="s">
        <v>42</v>
      </c>
      <c r="E37" s="23" t="s">
        <v>51</v>
      </c>
      <c r="F37" s="26">
        <v>785.5</v>
      </c>
      <c r="G37" s="26">
        <v>950.46</v>
      </c>
      <c r="H37" s="27">
        <v>45421</v>
      </c>
      <c r="I37" s="23" t="s">
        <v>53</v>
      </c>
      <c r="J37" s="23"/>
      <c r="K37" s="21" t="s">
        <v>412</v>
      </c>
      <c r="L37"/>
    </row>
    <row r="38" spans="1:12" ht="45" x14ac:dyDescent="0.25">
      <c r="A38">
        <v>25</v>
      </c>
      <c r="B38" s="20">
        <v>102</v>
      </c>
      <c r="C38" s="28" t="s">
        <v>435</v>
      </c>
      <c r="D38" s="22" t="s">
        <v>42</v>
      </c>
      <c r="E38" s="23" t="s">
        <v>90</v>
      </c>
      <c r="F38" s="26">
        <v>5.69</v>
      </c>
      <c r="G38" s="26">
        <v>6.88</v>
      </c>
      <c r="H38" s="27">
        <v>45422</v>
      </c>
      <c r="I38" s="23" t="s">
        <v>188</v>
      </c>
      <c r="J38" s="23"/>
      <c r="K38" s="21" t="s">
        <v>436</v>
      </c>
      <c r="L38"/>
    </row>
    <row r="39" spans="1:12" ht="45" x14ac:dyDescent="0.25">
      <c r="A39">
        <v>26</v>
      </c>
      <c r="B39" s="20">
        <v>103</v>
      </c>
      <c r="C39" s="28" t="s">
        <v>437</v>
      </c>
      <c r="D39" s="22" t="s">
        <v>42</v>
      </c>
      <c r="E39" s="23" t="s">
        <v>128</v>
      </c>
      <c r="F39" s="26">
        <v>16.53</v>
      </c>
      <c r="G39" s="26">
        <v>20</v>
      </c>
      <c r="H39" s="27">
        <v>45422</v>
      </c>
      <c r="I39" s="23" t="s">
        <v>438</v>
      </c>
      <c r="J39" s="23"/>
      <c r="K39" s="21" t="s">
        <v>439</v>
      </c>
      <c r="L39"/>
    </row>
    <row r="40" spans="1:12" ht="60" x14ac:dyDescent="0.25">
      <c r="A40">
        <v>27</v>
      </c>
      <c r="B40" s="20">
        <v>104</v>
      </c>
      <c r="C40" s="28" t="s">
        <v>440</v>
      </c>
      <c r="D40" s="22" t="s">
        <v>42</v>
      </c>
      <c r="E40" s="23" t="s">
        <v>119</v>
      </c>
      <c r="F40" s="26">
        <v>3500</v>
      </c>
      <c r="G40" s="26">
        <v>4235</v>
      </c>
      <c r="H40" s="27">
        <v>45425</v>
      </c>
      <c r="I40" s="23" t="s">
        <v>441</v>
      </c>
      <c r="J40" s="23" t="s">
        <v>442</v>
      </c>
      <c r="K40" s="21" t="s">
        <v>443</v>
      </c>
      <c r="L40"/>
    </row>
    <row r="41" spans="1:12" ht="45" x14ac:dyDescent="0.25">
      <c r="A41">
        <v>28</v>
      </c>
      <c r="B41" s="20">
        <v>105</v>
      </c>
      <c r="C41" s="28" t="s">
        <v>444</v>
      </c>
      <c r="D41" s="22" t="s">
        <v>42</v>
      </c>
      <c r="E41" s="23" t="s">
        <v>445</v>
      </c>
      <c r="F41" s="26">
        <v>220</v>
      </c>
      <c r="G41" s="26">
        <v>239.8</v>
      </c>
      <c r="H41" s="27">
        <v>45425</v>
      </c>
      <c r="I41" s="23" t="s">
        <v>446</v>
      </c>
      <c r="J41" s="23"/>
      <c r="K41" s="21" t="s">
        <v>447</v>
      </c>
      <c r="L41"/>
    </row>
    <row r="42" spans="1:12" ht="45" x14ac:dyDescent="0.25">
      <c r="A42">
        <v>29</v>
      </c>
      <c r="B42" s="20">
        <v>107</v>
      </c>
      <c r="C42" s="28" t="s">
        <v>451</v>
      </c>
      <c r="D42" s="22" t="s">
        <v>42</v>
      </c>
      <c r="E42" s="23" t="s">
        <v>60</v>
      </c>
      <c r="F42" s="26">
        <v>85</v>
      </c>
      <c r="G42" s="26">
        <v>85</v>
      </c>
      <c r="H42" s="27">
        <v>45426</v>
      </c>
      <c r="I42" s="23" t="s">
        <v>452</v>
      </c>
      <c r="J42" s="23"/>
      <c r="K42" s="21" t="s">
        <v>453</v>
      </c>
      <c r="L42"/>
    </row>
    <row r="43" spans="1:12" ht="45" x14ac:dyDescent="0.25">
      <c r="A43">
        <v>30</v>
      </c>
      <c r="B43" s="20">
        <v>108</v>
      </c>
      <c r="C43" s="28" t="s">
        <v>454</v>
      </c>
      <c r="D43" s="22" t="s">
        <v>42</v>
      </c>
      <c r="E43" s="23" t="s">
        <v>455</v>
      </c>
      <c r="F43" s="26">
        <v>7.44</v>
      </c>
      <c r="G43" s="26">
        <v>9</v>
      </c>
      <c r="H43" s="27">
        <v>45426</v>
      </c>
      <c r="I43" s="23" t="s">
        <v>456</v>
      </c>
      <c r="J43" s="23"/>
      <c r="K43" s="21" t="s">
        <v>457</v>
      </c>
      <c r="L43"/>
    </row>
    <row r="44" spans="1:12" ht="45" x14ac:dyDescent="0.25">
      <c r="A44">
        <v>31</v>
      </c>
      <c r="B44" s="20">
        <v>109</v>
      </c>
      <c r="C44" s="28" t="s">
        <v>458</v>
      </c>
      <c r="D44" s="22" t="s">
        <v>42</v>
      </c>
      <c r="E44" s="23" t="s">
        <v>215</v>
      </c>
      <c r="F44" s="26">
        <v>309.92</v>
      </c>
      <c r="G44" s="26">
        <v>375</v>
      </c>
      <c r="H44" s="27">
        <v>45428</v>
      </c>
      <c r="I44" s="23" t="s">
        <v>459</v>
      </c>
      <c r="J44" s="23"/>
      <c r="K44" s="21" t="s">
        <v>460</v>
      </c>
      <c r="L44"/>
    </row>
    <row r="45" spans="1:12" ht="45" x14ac:dyDescent="0.25">
      <c r="A45">
        <v>32</v>
      </c>
      <c r="B45" s="20">
        <v>110</v>
      </c>
      <c r="C45" s="28" t="s">
        <v>461</v>
      </c>
      <c r="D45" s="22" t="s">
        <v>42</v>
      </c>
      <c r="E45" s="23" t="s">
        <v>301</v>
      </c>
      <c r="F45" s="26">
        <v>54.64</v>
      </c>
      <c r="G45" s="26">
        <v>66.12</v>
      </c>
      <c r="H45" s="27">
        <v>45428</v>
      </c>
      <c r="I45" s="23" t="s">
        <v>343</v>
      </c>
      <c r="J45" s="23"/>
      <c r="K45" s="21" t="s">
        <v>462</v>
      </c>
      <c r="L45"/>
    </row>
    <row r="46" spans="1:12" ht="45" x14ac:dyDescent="0.25">
      <c r="A46">
        <v>33</v>
      </c>
      <c r="B46" s="20">
        <v>111</v>
      </c>
      <c r="C46" s="28" t="s">
        <v>463</v>
      </c>
      <c r="D46" s="22" t="s">
        <v>42</v>
      </c>
      <c r="E46" s="23" t="s">
        <v>355</v>
      </c>
      <c r="F46" s="26">
        <v>62.81</v>
      </c>
      <c r="G46" s="26">
        <v>76</v>
      </c>
      <c r="H46" s="27">
        <v>45429</v>
      </c>
      <c r="I46" s="23" t="s">
        <v>464</v>
      </c>
      <c r="J46" s="23"/>
      <c r="K46" s="21" t="s">
        <v>465</v>
      </c>
      <c r="L46"/>
    </row>
    <row r="47" spans="1:12" ht="45" x14ac:dyDescent="0.25">
      <c r="A47">
        <v>34</v>
      </c>
      <c r="B47" s="20">
        <v>112</v>
      </c>
      <c r="C47" s="28" t="s">
        <v>466</v>
      </c>
      <c r="D47" s="22" t="s">
        <v>42</v>
      </c>
      <c r="E47" s="23" t="s">
        <v>80</v>
      </c>
      <c r="F47" s="26">
        <v>8.6999999999999993</v>
      </c>
      <c r="G47" s="26">
        <v>10.53</v>
      </c>
      <c r="H47" s="27">
        <v>45429</v>
      </c>
      <c r="I47" s="23" t="s">
        <v>283</v>
      </c>
      <c r="J47" s="23"/>
      <c r="K47" s="21" t="s">
        <v>467</v>
      </c>
      <c r="L47"/>
    </row>
    <row r="48" spans="1:12" ht="45" x14ac:dyDescent="0.25">
      <c r="A48">
        <v>35</v>
      </c>
      <c r="B48" s="20">
        <v>114</v>
      </c>
      <c r="C48" s="19" t="s">
        <v>481</v>
      </c>
      <c r="D48" s="22" t="s">
        <v>42</v>
      </c>
      <c r="E48" s="23" t="s">
        <v>482</v>
      </c>
      <c r="F48" s="26">
        <v>57.85</v>
      </c>
      <c r="G48" s="26">
        <v>70</v>
      </c>
      <c r="H48" s="27">
        <v>45432</v>
      </c>
      <c r="I48" s="23" t="s">
        <v>483</v>
      </c>
      <c r="J48" s="23"/>
      <c r="K48" s="21" t="s">
        <v>484</v>
      </c>
      <c r="L48"/>
    </row>
    <row r="49" spans="1:12" ht="45" x14ac:dyDescent="0.25">
      <c r="A49">
        <v>36</v>
      </c>
      <c r="B49" s="20">
        <v>115</v>
      </c>
      <c r="C49" s="19" t="s">
        <v>401</v>
      </c>
      <c r="D49" s="22" t="s">
        <v>42</v>
      </c>
      <c r="E49" s="23" t="s">
        <v>84</v>
      </c>
      <c r="F49" s="26">
        <v>27.37</v>
      </c>
      <c r="G49" s="26">
        <v>33.119999999999997</v>
      </c>
      <c r="H49" s="27">
        <v>45433</v>
      </c>
      <c r="I49" s="23" t="s">
        <v>402</v>
      </c>
      <c r="J49" s="23"/>
      <c r="K49" s="21" t="s">
        <v>485</v>
      </c>
      <c r="L49"/>
    </row>
    <row r="50" spans="1:12" ht="45" x14ac:dyDescent="0.25">
      <c r="A50">
        <v>37</v>
      </c>
      <c r="B50" s="20">
        <v>116</v>
      </c>
      <c r="C50" s="19" t="s">
        <v>383</v>
      </c>
      <c r="D50" s="22" t="s">
        <v>42</v>
      </c>
      <c r="E50" s="23" t="s">
        <v>384</v>
      </c>
      <c r="F50" s="26">
        <v>69.42</v>
      </c>
      <c r="G50" s="26">
        <v>84</v>
      </c>
      <c r="H50" s="27">
        <v>45433</v>
      </c>
      <c r="I50" s="23" t="s">
        <v>385</v>
      </c>
      <c r="J50" s="23"/>
      <c r="K50" s="23" t="s">
        <v>486</v>
      </c>
      <c r="L50"/>
    </row>
    <row r="51" spans="1:12" ht="60" x14ac:dyDescent="0.25">
      <c r="A51">
        <v>38</v>
      </c>
      <c r="B51" s="20">
        <v>117</v>
      </c>
      <c r="C51" s="19" t="s">
        <v>487</v>
      </c>
      <c r="D51" s="22" t="s">
        <v>42</v>
      </c>
      <c r="E51" s="23" t="s">
        <v>289</v>
      </c>
      <c r="F51" s="26">
        <v>134.1</v>
      </c>
      <c r="G51" s="26">
        <v>134.1</v>
      </c>
      <c r="H51" s="27">
        <v>45434</v>
      </c>
      <c r="I51" s="23" t="s">
        <v>488</v>
      </c>
      <c r="J51" s="23" t="s">
        <v>489</v>
      </c>
      <c r="K51" s="21" t="s">
        <v>490</v>
      </c>
      <c r="L51"/>
    </row>
    <row r="52" spans="1:12" ht="60" x14ac:dyDescent="0.25">
      <c r="B52" s="20"/>
      <c r="C52" s="19"/>
      <c r="D52" s="22" t="s">
        <v>42</v>
      </c>
      <c r="E52" s="23" t="s">
        <v>289</v>
      </c>
      <c r="F52" s="26">
        <v>145.44999999999999</v>
      </c>
      <c r="G52" s="26">
        <v>145.44999999999999</v>
      </c>
      <c r="H52" s="27">
        <v>45434</v>
      </c>
      <c r="I52" s="23" t="s">
        <v>488</v>
      </c>
      <c r="J52" s="23" t="s">
        <v>491</v>
      </c>
      <c r="K52" s="21" t="s">
        <v>490</v>
      </c>
      <c r="L52"/>
    </row>
    <row r="53" spans="1:12" ht="45" x14ac:dyDescent="0.25">
      <c r="A53">
        <v>39</v>
      </c>
      <c r="B53" s="20">
        <v>118</v>
      </c>
      <c r="C53" s="19" t="s">
        <v>492</v>
      </c>
      <c r="D53" s="22" t="s">
        <v>42</v>
      </c>
      <c r="E53" s="23" t="s">
        <v>482</v>
      </c>
      <c r="F53" s="26">
        <v>14.88</v>
      </c>
      <c r="G53" s="26">
        <v>18</v>
      </c>
      <c r="H53" s="27">
        <v>45434</v>
      </c>
      <c r="I53" s="23" t="s">
        <v>493</v>
      </c>
      <c r="J53" s="23" t="s">
        <v>494</v>
      </c>
      <c r="K53" s="21" t="s">
        <v>495</v>
      </c>
      <c r="L53"/>
    </row>
    <row r="54" spans="1:12" ht="90" x14ac:dyDescent="0.25">
      <c r="A54">
        <v>40</v>
      </c>
      <c r="B54" s="20">
        <v>120</v>
      </c>
      <c r="C54" s="19" t="s">
        <v>501</v>
      </c>
      <c r="D54" s="22" t="s">
        <v>42</v>
      </c>
      <c r="E54" s="23" t="s">
        <v>106</v>
      </c>
      <c r="F54" s="26">
        <v>3762</v>
      </c>
      <c r="G54" s="26">
        <v>4552.0200000000004</v>
      </c>
      <c r="H54" s="27">
        <v>45435</v>
      </c>
      <c r="I54" s="23" t="s">
        <v>502</v>
      </c>
      <c r="J54" s="23" t="s">
        <v>503</v>
      </c>
      <c r="K54" s="21" t="s">
        <v>504</v>
      </c>
      <c r="L54"/>
    </row>
    <row r="55" spans="1:12" ht="45" x14ac:dyDescent="0.25">
      <c r="A55">
        <v>41</v>
      </c>
      <c r="B55" s="20">
        <v>122</v>
      </c>
      <c r="C55" s="19" t="s">
        <v>511</v>
      </c>
      <c r="D55" s="22" t="s">
        <v>42</v>
      </c>
      <c r="E55" s="23" t="s">
        <v>512</v>
      </c>
      <c r="F55" s="26">
        <v>1050</v>
      </c>
      <c r="G55" s="26">
        <v>1270.5</v>
      </c>
      <c r="H55" s="27">
        <v>45435</v>
      </c>
      <c r="I55" s="23" t="s">
        <v>513</v>
      </c>
      <c r="J55" s="23"/>
      <c r="K55" s="21" t="s">
        <v>514</v>
      </c>
      <c r="L55"/>
    </row>
    <row r="56" spans="1:12" ht="45" x14ac:dyDescent="0.25">
      <c r="A56">
        <v>42</v>
      </c>
      <c r="B56" s="20">
        <v>123</v>
      </c>
      <c r="C56" s="19" t="s">
        <v>515</v>
      </c>
      <c r="D56" s="22" t="s">
        <v>42</v>
      </c>
      <c r="E56" s="23" t="s">
        <v>84</v>
      </c>
      <c r="F56" s="26">
        <v>85.92</v>
      </c>
      <c r="G56" s="26">
        <v>103.96</v>
      </c>
      <c r="H56" s="27">
        <v>45435</v>
      </c>
      <c r="I56" s="23" t="s">
        <v>283</v>
      </c>
      <c r="J56" s="23"/>
      <c r="K56" s="21" t="s">
        <v>516</v>
      </c>
      <c r="L56"/>
    </row>
    <row r="57" spans="1:12" ht="45" x14ac:dyDescent="0.25">
      <c r="A57">
        <v>43</v>
      </c>
      <c r="B57" s="20">
        <v>124</v>
      </c>
      <c r="C57" s="19" t="s">
        <v>517</v>
      </c>
      <c r="D57" s="22" t="s">
        <v>42</v>
      </c>
      <c r="E57" s="23" t="s">
        <v>518</v>
      </c>
      <c r="F57" s="26">
        <v>120</v>
      </c>
      <c r="G57" s="26">
        <v>120</v>
      </c>
      <c r="H57" s="27">
        <v>45439</v>
      </c>
      <c r="I57" s="23" t="s">
        <v>519</v>
      </c>
      <c r="J57" s="23"/>
      <c r="K57" s="21" t="s">
        <v>520</v>
      </c>
      <c r="L57"/>
    </row>
    <row r="58" spans="1:12" ht="45" x14ac:dyDescent="0.25">
      <c r="A58">
        <v>44</v>
      </c>
      <c r="B58" s="20">
        <v>126</v>
      </c>
      <c r="C58" s="28" t="s">
        <v>523</v>
      </c>
      <c r="D58" s="22" t="s">
        <v>42</v>
      </c>
      <c r="E58" s="23" t="s">
        <v>524</v>
      </c>
      <c r="F58" s="26">
        <v>116.83</v>
      </c>
      <c r="G58" s="26">
        <v>141.36000000000001</v>
      </c>
      <c r="H58" s="27">
        <v>45441</v>
      </c>
      <c r="I58" s="23" t="s">
        <v>525</v>
      </c>
      <c r="J58" s="23"/>
      <c r="K58" s="21" t="s">
        <v>526</v>
      </c>
      <c r="L58"/>
    </row>
    <row r="59" spans="1:12" ht="45" x14ac:dyDescent="0.25">
      <c r="A59">
        <v>45</v>
      </c>
      <c r="B59" s="20">
        <v>128</v>
      </c>
      <c r="C59" s="19" t="s">
        <v>532</v>
      </c>
      <c r="D59" s="22" t="s">
        <v>42</v>
      </c>
      <c r="E59" s="20" t="s">
        <v>97</v>
      </c>
      <c r="F59" s="26">
        <v>44.47</v>
      </c>
      <c r="G59" s="26">
        <v>53.81</v>
      </c>
      <c r="H59" s="27">
        <v>45446</v>
      </c>
      <c r="I59" s="23" t="s">
        <v>533</v>
      </c>
      <c r="J59" s="23"/>
      <c r="K59" s="21" t="s">
        <v>534</v>
      </c>
      <c r="L59"/>
    </row>
    <row r="60" spans="1:12" ht="45" x14ac:dyDescent="0.25">
      <c r="A60">
        <v>46</v>
      </c>
      <c r="B60" s="20">
        <v>129</v>
      </c>
      <c r="C60" s="19" t="s">
        <v>535</v>
      </c>
      <c r="D60" s="22" t="s">
        <v>42</v>
      </c>
      <c r="E60" s="20" t="s">
        <v>97</v>
      </c>
      <c r="F60" s="26">
        <v>7.14</v>
      </c>
      <c r="G60" s="26">
        <v>8.64</v>
      </c>
      <c r="H60" s="27">
        <v>45447</v>
      </c>
      <c r="I60" s="23" t="s">
        <v>171</v>
      </c>
      <c r="J60" s="23"/>
      <c r="K60" s="21" t="s">
        <v>536</v>
      </c>
      <c r="L60"/>
    </row>
    <row r="61" spans="1:12" ht="45" x14ac:dyDescent="0.25">
      <c r="A61">
        <v>47</v>
      </c>
      <c r="B61" s="20">
        <v>130</v>
      </c>
      <c r="C61" s="19" t="s">
        <v>537</v>
      </c>
      <c r="D61" s="22" t="s">
        <v>42</v>
      </c>
      <c r="E61" s="20" t="s">
        <v>455</v>
      </c>
      <c r="F61" s="26">
        <v>12.4</v>
      </c>
      <c r="G61" s="26">
        <v>15</v>
      </c>
      <c r="H61" s="27">
        <v>45447</v>
      </c>
      <c r="I61" s="23" t="s">
        <v>538</v>
      </c>
      <c r="J61" s="23"/>
      <c r="K61" s="21" t="s">
        <v>539</v>
      </c>
      <c r="L61"/>
    </row>
    <row r="62" spans="1:12" ht="90" x14ac:dyDescent="0.25">
      <c r="A62">
        <v>48</v>
      </c>
      <c r="B62" s="20">
        <v>131</v>
      </c>
      <c r="C62" s="19" t="s">
        <v>540</v>
      </c>
      <c r="D62" s="22" t="s">
        <v>42</v>
      </c>
      <c r="E62" s="20" t="s">
        <v>541</v>
      </c>
      <c r="F62" s="26">
        <v>6956.66</v>
      </c>
      <c r="G62" s="26">
        <v>8417.56</v>
      </c>
      <c r="H62" s="27">
        <v>45450</v>
      </c>
      <c r="I62" s="23" t="s">
        <v>542</v>
      </c>
      <c r="J62" s="23" t="s">
        <v>543</v>
      </c>
      <c r="K62" s="21" t="s">
        <v>544</v>
      </c>
      <c r="L62"/>
    </row>
    <row r="63" spans="1:12" ht="45" x14ac:dyDescent="0.25">
      <c r="A63">
        <v>49</v>
      </c>
      <c r="B63" s="20">
        <v>134</v>
      </c>
      <c r="C63" s="28" t="s">
        <v>552</v>
      </c>
      <c r="D63" s="22" t="s">
        <v>42</v>
      </c>
      <c r="E63" s="23" t="s">
        <v>553</v>
      </c>
      <c r="F63" s="26">
        <v>2090</v>
      </c>
      <c r="G63" s="26">
        <v>2528.9</v>
      </c>
      <c r="H63" s="27">
        <v>45455</v>
      </c>
      <c r="I63" s="23" t="s">
        <v>53</v>
      </c>
      <c r="J63" s="23"/>
      <c r="K63" s="21" t="s">
        <v>554</v>
      </c>
      <c r="L63"/>
    </row>
    <row r="64" spans="1:12" ht="30" x14ac:dyDescent="0.25">
      <c r="A64">
        <v>50</v>
      </c>
      <c r="B64" s="20">
        <v>135</v>
      </c>
      <c r="C64" s="28" t="s">
        <v>555</v>
      </c>
      <c r="D64" s="22" t="s">
        <v>42</v>
      </c>
      <c r="E64" s="23" t="s">
        <v>556</v>
      </c>
      <c r="F64" s="26">
        <v>14950</v>
      </c>
      <c r="G64" s="26">
        <v>18089.5</v>
      </c>
      <c r="H64" s="27">
        <v>45455</v>
      </c>
      <c r="I64" s="23" t="s">
        <v>53</v>
      </c>
      <c r="J64" s="23"/>
      <c r="K64" s="21" t="s">
        <v>557</v>
      </c>
      <c r="L64"/>
    </row>
    <row r="65" spans="1:12" ht="45" x14ac:dyDescent="0.25">
      <c r="A65">
        <v>51</v>
      </c>
      <c r="B65" s="20">
        <v>139</v>
      </c>
      <c r="C65" s="19" t="s">
        <v>573</v>
      </c>
      <c r="D65" s="22" t="s">
        <v>42</v>
      </c>
      <c r="E65" s="20" t="s">
        <v>128</v>
      </c>
      <c r="F65" s="26">
        <v>1239.67</v>
      </c>
      <c r="G65" s="26">
        <v>1500</v>
      </c>
      <c r="H65" s="27">
        <v>45460</v>
      </c>
      <c r="I65" s="23" t="s">
        <v>199</v>
      </c>
      <c r="J65" s="23"/>
      <c r="K65" s="21" t="s">
        <v>574</v>
      </c>
      <c r="L65"/>
    </row>
    <row r="66" spans="1:12" ht="60" x14ac:dyDescent="0.25">
      <c r="A66">
        <v>52</v>
      </c>
      <c r="B66" s="20">
        <v>140</v>
      </c>
      <c r="C66" s="19" t="s">
        <v>575</v>
      </c>
      <c r="D66" s="22" t="s">
        <v>42</v>
      </c>
      <c r="E66" s="20" t="s">
        <v>289</v>
      </c>
      <c r="F66" s="26">
        <v>3410</v>
      </c>
      <c r="G66" s="26">
        <v>3410</v>
      </c>
      <c r="H66" s="27">
        <v>45460</v>
      </c>
      <c r="I66" s="23" t="s">
        <v>290</v>
      </c>
      <c r="J66" s="23" t="s">
        <v>576</v>
      </c>
      <c r="K66" s="21" t="s">
        <v>577</v>
      </c>
      <c r="L66"/>
    </row>
    <row r="67" spans="1:12" ht="60" x14ac:dyDescent="0.25">
      <c r="A67">
        <v>53</v>
      </c>
      <c r="B67" s="20">
        <v>141</v>
      </c>
      <c r="C67" s="19" t="s">
        <v>578</v>
      </c>
      <c r="D67" s="22" t="s">
        <v>42</v>
      </c>
      <c r="E67" s="20" t="s">
        <v>579</v>
      </c>
      <c r="F67" s="26">
        <v>13000</v>
      </c>
      <c r="G67" s="26">
        <v>15730</v>
      </c>
      <c r="H67" s="27">
        <v>45460</v>
      </c>
      <c r="I67" s="23" t="s">
        <v>580</v>
      </c>
      <c r="J67" s="23" t="s">
        <v>581</v>
      </c>
      <c r="K67" s="21" t="s">
        <v>582</v>
      </c>
      <c r="L67"/>
    </row>
    <row r="68" spans="1:12" ht="45" x14ac:dyDescent="0.25">
      <c r="A68">
        <v>54</v>
      </c>
      <c r="B68" s="20">
        <v>142</v>
      </c>
      <c r="C68" s="19" t="s">
        <v>583</v>
      </c>
      <c r="D68" s="22" t="s">
        <v>42</v>
      </c>
      <c r="E68" s="20" t="s">
        <v>44</v>
      </c>
      <c r="F68" s="26">
        <v>1740</v>
      </c>
      <c r="G68" s="26">
        <v>1827</v>
      </c>
      <c r="H68" s="27">
        <v>45460</v>
      </c>
      <c r="I68" s="23" t="s">
        <v>584</v>
      </c>
      <c r="J68" s="23"/>
      <c r="K68" s="21" t="s">
        <v>585</v>
      </c>
      <c r="L68"/>
    </row>
    <row r="69" spans="1:12" ht="90" x14ac:dyDescent="0.25">
      <c r="A69">
        <v>55</v>
      </c>
      <c r="B69" s="20">
        <v>144</v>
      </c>
      <c r="C69" s="28" t="s">
        <v>590</v>
      </c>
      <c r="D69" s="22" t="s">
        <v>42</v>
      </c>
      <c r="E69" s="23" t="s">
        <v>591</v>
      </c>
      <c r="F69" s="26">
        <v>4070</v>
      </c>
      <c r="G69" s="26">
        <v>4070</v>
      </c>
      <c r="H69" s="27">
        <v>45462</v>
      </c>
      <c r="I69" s="23" t="s">
        <v>592</v>
      </c>
      <c r="J69" s="23" t="s">
        <v>593</v>
      </c>
      <c r="K69" s="21" t="s">
        <v>594</v>
      </c>
      <c r="L69"/>
    </row>
    <row r="70" spans="1:12" ht="60" x14ac:dyDescent="0.25">
      <c r="A70">
        <v>56</v>
      </c>
      <c r="B70" s="20">
        <v>145</v>
      </c>
      <c r="C70" s="28" t="s">
        <v>595</v>
      </c>
      <c r="D70" s="22" t="s">
        <v>42</v>
      </c>
      <c r="E70" s="23" t="s">
        <v>596</v>
      </c>
      <c r="F70" s="26">
        <v>7552</v>
      </c>
      <c r="G70" s="26">
        <v>9137.92</v>
      </c>
      <c r="H70" s="27">
        <v>45462</v>
      </c>
      <c r="I70" s="23" t="s">
        <v>580</v>
      </c>
      <c r="J70" s="23" t="s">
        <v>597</v>
      </c>
      <c r="K70" s="21" t="s">
        <v>598</v>
      </c>
      <c r="L70"/>
    </row>
    <row r="71" spans="1:12" ht="60" x14ac:dyDescent="0.25">
      <c r="A71">
        <v>57</v>
      </c>
      <c r="B71" s="20">
        <v>146</v>
      </c>
      <c r="C71" s="28" t="s">
        <v>599</v>
      </c>
      <c r="D71" s="22" t="s">
        <v>42</v>
      </c>
      <c r="E71" s="23" t="s">
        <v>600</v>
      </c>
      <c r="F71" s="26">
        <v>12361</v>
      </c>
      <c r="G71" s="26">
        <v>14956.81</v>
      </c>
      <c r="H71" s="27">
        <v>45462</v>
      </c>
      <c r="I71" s="23" t="s">
        <v>601</v>
      </c>
      <c r="J71" s="23" t="s">
        <v>602</v>
      </c>
      <c r="K71" s="21" t="s">
        <v>603</v>
      </c>
      <c r="L71"/>
    </row>
    <row r="72" spans="1:12" ht="45" x14ac:dyDescent="0.25">
      <c r="A72">
        <v>58</v>
      </c>
      <c r="B72" s="20">
        <v>147</v>
      </c>
      <c r="C72" s="28" t="s">
        <v>604</v>
      </c>
      <c r="D72" s="22" t="s">
        <v>42</v>
      </c>
      <c r="E72" s="23" t="s">
        <v>605</v>
      </c>
      <c r="F72" s="26">
        <v>195.7</v>
      </c>
      <c r="G72" s="26">
        <v>236.8</v>
      </c>
      <c r="H72" s="27">
        <v>45462</v>
      </c>
      <c r="I72" s="23" t="s">
        <v>606</v>
      </c>
      <c r="J72" s="23"/>
      <c r="K72" s="21" t="s">
        <v>607</v>
      </c>
      <c r="L72"/>
    </row>
    <row r="73" spans="1:12" ht="90" x14ac:dyDescent="0.25">
      <c r="A73">
        <v>59</v>
      </c>
      <c r="B73" s="20">
        <v>148</v>
      </c>
      <c r="C73" s="28" t="s">
        <v>608</v>
      </c>
      <c r="D73" s="22" t="s">
        <v>42</v>
      </c>
      <c r="E73" s="23" t="s">
        <v>60</v>
      </c>
      <c r="F73" s="26">
        <v>1800</v>
      </c>
      <c r="G73" s="26">
        <v>1800</v>
      </c>
      <c r="H73" s="27">
        <v>45462</v>
      </c>
      <c r="I73" s="23" t="s">
        <v>609</v>
      </c>
      <c r="J73" s="23"/>
      <c r="K73" s="21" t="s">
        <v>610</v>
      </c>
      <c r="L73"/>
    </row>
    <row r="74" spans="1:12" ht="45" x14ac:dyDescent="0.25">
      <c r="A74">
        <v>60</v>
      </c>
      <c r="B74" s="20">
        <v>149</v>
      </c>
      <c r="C74" s="28" t="s">
        <v>611</v>
      </c>
      <c r="D74" s="22" t="s">
        <v>42</v>
      </c>
      <c r="E74" s="23" t="s">
        <v>612</v>
      </c>
      <c r="F74" s="26">
        <v>88.78</v>
      </c>
      <c r="G74" s="26">
        <v>107.42</v>
      </c>
      <c r="H74" s="27">
        <v>45462</v>
      </c>
      <c r="I74" s="23" t="s">
        <v>343</v>
      </c>
      <c r="J74" s="23"/>
      <c r="K74" s="21" t="s">
        <v>613</v>
      </c>
      <c r="L74"/>
    </row>
    <row r="75" spans="1:12" ht="45" x14ac:dyDescent="0.25">
      <c r="A75">
        <v>61</v>
      </c>
      <c r="B75" s="20">
        <v>150</v>
      </c>
      <c r="C75" s="28" t="s">
        <v>614</v>
      </c>
      <c r="D75" s="22" t="s">
        <v>42</v>
      </c>
      <c r="E75" s="23" t="s">
        <v>615</v>
      </c>
      <c r="F75" s="26">
        <v>28.51</v>
      </c>
      <c r="G75" s="26">
        <v>34.5</v>
      </c>
      <c r="H75" s="27">
        <v>45463</v>
      </c>
      <c r="I75" s="23" t="s">
        <v>406</v>
      </c>
      <c r="J75" s="23"/>
      <c r="K75" s="21" t="s">
        <v>616</v>
      </c>
      <c r="L75"/>
    </row>
    <row r="76" spans="1:12" ht="45" x14ac:dyDescent="0.25">
      <c r="A76">
        <v>62</v>
      </c>
      <c r="B76" s="20">
        <v>151</v>
      </c>
      <c r="C76" s="28" t="s">
        <v>617</v>
      </c>
      <c r="D76" s="22" t="s">
        <v>42</v>
      </c>
      <c r="E76" s="23" t="s">
        <v>618</v>
      </c>
      <c r="F76" s="26">
        <v>7205.6</v>
      </c>
      <c r="G76" s="26">
        <v>8718.7800000000007</v>
      </c>
      <c r="H76" s="27">
        <v>45463</v>
      </c>
      <c r="I76" s="23" t="s">
        <v>619</v>
      </c>
      <c r="J76" s="23"/>
      <c r="K76" s="21" t="s">
        <v>620</v>
      </c>
      <c r="L76"/>
    </row>
    <row r="77" spans="1:12" ht="30" x14ac:dyDescent="0.25">
      <c r="A77">
        <v>63</v>
      </c>
      <c r="B77" s="20">
        <v>152</v>
      </c>
      <c r="C77" s="28" t="s">
        <v>621</v>
      </c>
      <c r="D77" s="22" t="s">
        <v>42</v>
      </c>
      <c r="E77" s="23" t="s">
        <v>622</v>
      </c>
      <c r="F77" s="26">
        <v>2560</v>
      </c>
      <c r="G77" s="26">
        <v>3097.6</v>
      </c>
      <c r="H77" s="27">
        <v>45463</v>
      </c>
      <c r="I77" s="23" t="s">
        <v>623</v>
      </c>
      <c r="J77" s="23"/>
      <c r="K77" s="21" t="s">
        <v>624</v>
      </c>
      <c r="L77"/>
    </row>
    <row r="78" spans="1:12" x14ac:dyDescent="0.25">
      <c r="B78" s="20"/>
      <c r="C78" s="28"/>
      <c r="D78" s="22"/>
      <c r="E78" s="24" t="s">
        <v>49</v>
      </c>
      <c r="F78" s="25">
        <f>SUM(F3:F77)</f>
        <v>117127.59999999999</v>
      </c>
      <c r="G78" s="25">
        <f>SUM(G3:G77)</f>
        <v>138571.98000000001</v>
      </c>
      <c r="H78" s="27"/>
      <c r="I78" s="23"/>
      <c r="J78" s="23"/>
      <c r="K78" s="21"/>
      <c r="L78"/>
    </row>
    <row r="79" spans="1:12" x14ac:dyDescent="0.25">
      <c r="B79" s="20"/>
      <c r="C79" s="28"/>
      <c r="D79" s="22"/>
      <c r="E79" s="23"/>
      <c r="F79" s="25"/>
      <c r="G79" s="26"/>
      <c r="H79" s="27"/>
      <c r="I79" s="23"/>
      <c r="J79" s="23"/>
      <c r="K79" s="21"/>
      <c r="L79"/>
    </row>
    <row r="80" spans="1:12" ht="90" x14ac:dyDescent="0.25">
      <c r="A80">
        <v>1</v>
      </c>
      <c r="B80" s="20">
        <v>74</v>
      </c>
      <c r="C80" s="28" t="s">
        <v>310</v>
      </c>
      <c r="D80" s="22" t="s">
        <v>311</v>
      </c>
      <c r="E80" s="23" t="s">
        <v>312</v>
      </c>
      <c r="F80" s="26">
        <v>619489.19999999995</v>
      </c>
      <c r="G80" s="26">
        <v>619489.19999999995</v>
      </c>
      <c r="H80" s="27">
        <v>45385</v>
      </c>
      <c r="I80" s="23" t="s">
        <v>313</v>
      </c>
      <c r="J80" s="23" t="s">
        <v>314</v>
      </c>
      <c r="K80" s="21" t="s">
        <v>315</v>
      </c>
      <c r="L80"/>
    </row>
    <row r="81" spans="1:12" ht="60" x14ac:dyDescent="0.25">
      <c r="A81">
        <v>2</v>
      </c>
      <c r="B81" s="20">
        <v>84</v>
      </c>
      <c r="C81" s="19" t="s">
        <v>345</v>
      </c>
      <c r="D81" s="22" t="s">
        <v>346</v>
      </c>
      <c r="E81" s="23" t="s">
        <v>44</v>
      </c>
      <c r="F81" s="26">
        <v>1560</v>
      </c>
      <c r="G81" s="26">
        <v>1638</v>
      </c>
      <c r="H81" s="27">
        <v>45400</v>
      </c>
      <c r="I81" s="23" t="s">
        <v>347</v>
      </c>
      <c r="J81" s="23" t="s">
        <v>348</v>
      </c>
      <c r="K81" s="21" t="s">
        <v>349</v>
      </c>
      <c r="L81"/>
    </row>
    <row r="82" spans="1:12" ht="60" x14ac:dyDescent="0.25">
      <c r="A82">
        <v>3</v>
      </c>
      <c r="B82" s="20">
        <v>93</v>
      </c>
      <c r="C82" s="28" t="s">
        <v>387</v>
      </c>
      <c r="D82" s="22" t="s">
        <v>388</v>
      </c>
      <c r="E82" s="23" t="s">
        <v>44</v>
      </c>
      <c r="F82" s="26">
        <v>460</v>
      </c>
      <c r="G82" s="26">
        <v>483</v>
      </c>
      <c r="H82" s="27">
        <v>45408</v>
      </c>
      <c r="I82" s="23" t="s">
        <v>389</v>
      </c>
      <c r="J82" s="23" t="s">
        <v>390</v>
      </c>
      <c r="K82" s="21" t="s">
        <v>391</v>
      </c>
      <c r="L82"/>
    </row>
    <row r="83" spans="1:12" ht="120" x14ac:dyDescent="0.25">
      <c r="A83">
        <v>4</v>
      </c>
      <c r="B83" s="20">
        <v>89</v>
      </c>
      <c r="C83" s="19" t="s">
        <v>367</v>
      </c>
      <c r="D83" s="22" t="s">
        <v>368</v>
      </c>
      <c r="E83" s="20" t="s">
        <v>369</v>
      </c>
      <c r="F83" s="26">
        <v>13455</v>
      </c>
      <c r="G83" s="26">
        <v>16280.55</v>
      </c>
      <c r="H83" s="27">
        <v>45405</v>
      </c>
      <c r="I83" s="23" t="s">
        <v>370</v>
      </c>
      <c r="J83" s="23" t="s">
        <v>371</v>
      </c>
      <c r="K83" s="21" t="s">
        <v>372</v>
      </c>
      <c r="L83"/>
    </row>
    <row r="84" spans="1:12" ht="60" x14ac:dyDescent="0.25">
      <c r="A84">
        <v>5</v>
      </c>
      <c r="B84" s="20">
        <v>100</v>
      </c>
      <c r="C84" s="28" t="s">
        <v>413</v>
      </c>
      <c r="D84" s="22" t="s">
        <v>414</v>
      </c>
      <c r="E84" s="23" t="s">
        <v>44</v>
      </c>
      <c r="F84" s="26">
        <v>381.45</v>
      </c>
      <c r="G84" s="26">
        <v>400.52</v>
      </c>
      <c r="H84" s="27">
        <v>45421</v>
      </c>
      <c r="I84" s="23" t="s">
        <v>48</v>
      </c>
      <c r="J84" s="23" t="s">
        <v>415</v>
      </c>
      <c r="K84" s="21" t="s">
        <v>416</v>
      </c>
      <c r="L84"/>
    </row>
    <row r="85" spans="1:12" ht="60" x14ac:dyDescent="0.25">
      <c r="B85" s="20"/>
      <c r="C85" s="28"/>
      <c r="D85" s="22" t="s">
        <v>414</v>
      </c>
      <c r="E85" s="23" t="s">
        <v>44</v>
      </c>
      <c r="F85" s="26">
        <v>81.84</v>
      </c>
      <c r="G85" s="26">
        <v>54.43</v>
      </c>
      <c r="H85" s="27">
        <v>45421</v>
      </c>
      <c r="I85" s="23" t="s">
        <v>417</v>
      </c>
      <c r="J85" s="23" t="s">
        <v>418</v>
      </c>
      <c r="K85" s="21" t="s">
        <v>416</v>
      </c>
      <c r="L85"/>
    </row>
    <row r="86" spans="1:12" ht="60" x14ac:dyDescent="0.25">
      <c r="B86" s="20"/>
      <c r="C86" s="28"/>
      <c r="D86" s="22" t="s">
        <v>414</v>
      </c>
      <c r="E86" s="23" t="s">
        <v>44</v>
      </c>
      <c r="F86" s="26">
        <v>435.54</v>
      </c>
      <c r="G86" s="26">
        <v>457.32</v>
      </c>
      <c r="H86" s="27">
        <v>45421</v>
      </c>
      <c r="I86" s="23" t="s">
        <v>45</v>
      </c>
      <c r="J86" s="23" t="s">
        <v>419</v>
      </c>
      <c r="K86" s="21" t="s">
        <v>416</v>
      </c>
      <c r="L86"/>
    </row>
    <row r="87" spans="1:12" ht="60" x14ac:dyDescent="0.25">
      <c r="B87" s="20"/>
      <c r="C87" s="28"/>
      <c r="D87" s="22" t="s">
        <v>414</v>
      </c>
      <c r="E87" s="23" t="s">
        <v>44</v>
      </c>
      <c r="F87" s="26">
        <v>551.20000000000005</v>
      </c>
      <c r="G87" s="26">
        <v>578.76</v>
      </c>
      <c r="H87" s="27">
        <v>45421</v>
      </c>
      <c r="I87" s="23" t="s">
        <v>420</v>
      </c>
      <c r="J87" s="23" t="s">
        <v>421</v>
      </c>
      <c r="K87" s="21" t="s">
        <v>416</v>
      </c>
      <c r="L87"/>
    </row>
    <row r="88" spans="1:12" ht="60" x14ac:dyDescent="0.25">
      <c r="A88">
        <v>6</v>
      </c>
      <c r="B88" s="20">
        <v>101</v>
      </c>
      <c r="C88" s="28" t="s">
        <v>422</v>
      </c>
      <c r="D88" s="22" t="s">
        <v>423</v>
      </c>
      <c r="E88" s="23" t="s">
        <v>44</v>
      </c>
      <c r="F88" s="26">
        <v>1537.44</v>
      </c>
      <c r="G88" s="26">
        <v>1614.31</v>
      </c>
      <c r="H88" s="27">
        <v>45421</v>
      </c>
      <c r="I88" s="23" t="s">
        <v>424</v>
      </c>
      <c r="J88" s="23" t="s">
        <v>425</v>
      </c>
      <c r="K88" s="21" t="s">
        <v>416</v>
      </c>
      <c r="L88"/>
    </row>
    <row r="89" spans="1:12" ht="60" x14ac:dyDescent="0.25">
      <c r="B89" s="20"/>
      <c r="C89" s="28"/>
      <c r="D89" s="22" t="s">
        <v>423</v>
      </c>
      <c r="E89" s="23" t="s">
        <v>44</v>
      </c>
      <c r="F89" s="26">
        <v>152.76</v>
      </c>
      <c r="G89" s="26">
        <v>160.4</v>
      </c>
      <c r="H89" s="27">
        <v>45421</v>
      </c>
      <c r="I89" s="23" t="s">
        <v>426</v>
      </c>
      <c r="J89" s="23" t="s">
        <v>427</v>
      </c>
      <c r="K89" s="21" t="s">
        <v>416</v>
      </c>
      <c r="L89"/>
    </row>
    <row r="90" spans="1:12" ht="60" x14ac:dyDescent="0.25">
      <c r="B90" s="20"/>
      <c r="C90" s="28"/>
      <c r="D90" s="22" t="s">
        <v>423</v>
      </c>
      <c r="E90" s="23" t="s">
        <v>44</v>
      </c>
      <c r="F90" s="26">
        <v>2508.5</v>
      </c>
      <c r="G90" s="26">
        <v>2633.93</v>
      </c>
      <c r="H90" s="27">
        <v>45421</v>
      </c>
      <c r="I90" s="23" t="s">
        <v>48</v>
      </c>
      <c r="J90" s="23" t="s">
        <v>428</v>
      </c>
      <c r="K90" s="21" t="s">
        <v>416</v>
      </c>
      <c r="L90"/>
    </row>
    <row r="91" spans="1:12" ht="60" x14ac:dyDescent="0.25">
      <c r="B91" s="20"/>
      <c r="C91" s="28"/>
      <c r="D91" s="22" t="s">
        <v>423</v>
      </c>
      <c r="E91" s="23" t="s">
        <v>44</v>
      </c>
      <c r="F91" s="26">
        <v>212.98</v>
      </c>
      <c r="G91" s="26">
        <v>223.63</v>
      </c>
      <c r="H91" s="27">
        <v>45421</v>
      </c>
      <c r="I91" s="23" t="s">
        <v>429</v>
      </c>
      <c r="J91" s="23" t="s">
        <v>430</v>
      </c>
      <c r="K91" s="21" t="s">
        <v>416</v>
      </c>
      <c r="L91"/>
    </row>
    <row r="92" spans="1:12" ht="60" x14ac:dyDescent="0.25">
      <c r="B92" s="20"/>
      <c r="C92" s="28"/>
      <c r="D92" s="22" t="s">
        <v>423</v>
      </c>
      <c r="E92" s="23" t="s">
        <v>44</v>
      </c>
      <c r="F92" s="26">
        <v>859.68</v>
      </c>
      <c r="G92" s="26">
        <v>902.66</v>
      </c>
      <c r="H92" s="27">
        <v>45421</v>
      </c>
      <c r="I92" s="23" t="s">
        <v>420</v>
      </c>
      <c r="J92" s="23" t="s">
        <v>431</v>
      </c>
      <c r="K92" s="21" t="s">
        <v>416</v>
      </c>
      <c r="L92"/>
    </row>
    <row r="93" spans="1:12" ht="60" x14ac:dyDescent="0.25">
      <c r="B93" s="20"/>
      <c r="C93" s="28"/>
      <c r="D93" s="22" t="s">
        <v>423</v>
      </c>
      <c r="E93" s="23" t="s">
        <v>44</v>
      </c>
      <c r="F93" s="26">
        <v>99.9</v>
      </c>
      <c r="G93" s="26">
        <v>104.9</v>
      </c>
      <c r="H93" s="27">
        <v>45421</v>
      </c>
      <c r="I93" s="23" t="s">
        <v>45</v>
      </c>
      <c r="J93" s="23" t="s">
        <v>432</v>
      </c>
      <c r="K93" s="21" t="s">
        <v>416</v>
      </c>
      <c r="L93"/>
    </row>
    <row r="94" spans="1:12" ht="60" x14ac:dyDescent="0.25">
      <c r="B94" s="20"/>
      <c r="C94" s="28"/>
      <c r="D94" s="22" t="s">
        <v>423</v>
      </c>
      <c r="E94" s="23" t="s">
        <v>44</v>
      </c>
      <c r="F94" s="26">
        <v>64.2</v>
      </c>
      <c r="G94" s="26">
        <v>67.41</v>
      </c>
      <c r="H94" s="27">
        <v>45421</v>
      </c>
      <c r="I94" s="23" t="s">
        <v>433</v>
      </c>
      <c r="J94" s="23" t="s">
        <v>434</v>
      </c>
      <c r="K94" s="21" t="s">
        <v>416</v>
      </c>
      <c r="L94"/>
    </row>
    <row r="95" spans="1:12" ht="60" x14ac:dyDescent="0.25">
      <c r="A95">
        <v>7</v>
      </c>
      <c r="B95" s="20">
        <v>106</v>
      </c>
      <c r="C95" s="28" t="s">
        <v>448</v>
      </c>
      <c r="D95" s="22" t="s">
        <v>449</v>
      </c>
      <c r="E95" s="23" t="s">
        <v>44</v>
      </c>
      <c r="F95" s="26">
        <v>448</v>
      </c>
      <c r="G95" s="26">
        <v>470.4</v>
      </c>
      <c r="H95" s="27">
        <v>45425</v>
      </c>
      <c r="I95" s="23" t="s">
        <v>420</v>
      </c>
      <c r="J95" s="23" t="s">
        <v>450</v>
      </c>
      <c r="K95" s="21" t="s">
        <v>416</v>
      </c>
      <c r="L95"/>
    </row>
    <row r="96" spans="1:12" ht="60" x14ac:dyDescent="0.25">
      <c r="A96">
        <v>8</v>
      </c>
      <c r="B96" s="20">
        <v>119</v>
      </c>
      <c r="C96" s="19" t="s">
        <v>496</v>
      </c>
      <c r="D96" s="22" t="s">
        <v>497</v>
      </c>
      <c r="E96" s="23" t="s">
        <v>498</v>
      </c>
      <c r="F96" s="26">
        <v>3300</v>
      </c>
      <c r="G96" s="26">
        <v>3993</v>
      </c>
      <c r="H96" s="27">
        <v>45434</v>
      </c>
      <c r="I96" s="23" t="s">
        <v>219</v>
      </c>
      <c r="J96" s="23" t="s">
        <v>499</v>
      </c>
      <c r="K96" s="21" t="s">
        <v>500</v>
      </c>
      <c r="L96"/>
    </row>
    <row r="97" spans="1:12" ht="60" x14ac:dyDescent="0.25">
      <c r="A97">
        <v>9</v>
      </c>
      <c r="B97" s="20">
        <v>113</v>
      </c>
      <c r="C97" s="19" t="s">
        <v>468</v>
      </c>
      <c r="D97" s="22" t="s">
        <v>469</v>
      </c>
      <c r="E97" s="23" t="s">
        <v>470</v>
      </c>
      <c r="F97" s="26">
        <v>109.8</v>
      </c>
      <c r="G97" s="26">
        <v>115.29</v>
      </c>
      <c r="H97" s="27">
        <v>45429</v>
      </c>
      <c r="I97" s="23" t="s">
        <v>219</v>
      </c>
      <c r="J97" s="23" t="s">
        <v>471</v>
      </c>
      <c r="K97" s="21" t="s">
        <v>472</v>
      </c>
      <c r="L97"/>
    </row>
    <row r="98" spans="1:12" ht="60" x14ac:dyDescent="0.25">
      <c r="B98" s="20"/>
      <c r="C98" s="19"/>
      <c r="D98" s="22" t="s">
        <v>469</v>
      </c>
      <c r="E98" s="23" t="s">
        <v>470</v>
      </c>
      <c r="F98" s="26">
        <v>1253</v>
      </c>
      <c r="G98" s="26">
        <v>1315.65</v>
      </c>
      <c r="H98" s="27">
        <v>45429</v>
      </c>
      <c r="I98" s="23" t="s">
        <v>473</v>
      </c>
      <c r="J98" s="23" t="s">
        <v>474</v>
      </c>
      <c r="K98" s="21" t="s">
        <v>472</v>
      </c>
      <c r="L98"/>
    </row>
    <row r="99" spans="1:12" ht="60" x14ac:dyDescent="0.25">
      <c r="B99" s="20"/>
      <c r="C99" s="19"/>
      <c r="D99" s="22" t="s">
        <v>469</v>
      </c>
      <c r="E99" s="23" t="s">
        <v>470</v>
      </c>
      <c r="F99" s="26">
        <v>2202.5</v>
      </c>
      <c r="G99" s="26">
        <v>2312.63</v>
      </c>
      <c r="H99" s="27">
        <v>45429</v>
      </c>
      <c r="I99" s="23" t="s">
        <v>475</v>
      </c>
      <c r="J99" s="23" t="s">
        <v>476</v>
      </c>
      <c r="K99" s="21" t="s">
        <v>472</v>
      </c>
      <c r="L99"/>
    </row>
    <row r="100" spans="1:12" ht="60" x14ac:dyDescent="0.25">
      <c r="B100" s="20"/>
      <c r="C100" s="19"/>
      <c r="D100" s="22" t="s">
        <v>469</v>
      </c>
      <c r="E100" s="23" t="s">
        <v>470</v>
      </c>
      <c r="F100" s="26">
        <v>171</v>
      </c>
      <c r="G100" s="26">
        <v>179.55</v>
      </c>
      <c r="H100" s="27">
        <v>45429</v>
      </c>
      <c r="I100" s="23" t="s">
        <v>477</v>
      </c>
      <c r="J100" s="23" t="s">
        <v>478</v>
      </c>
      <c r="K100" s="21" t="s">
        <v>472</v>
      </c>
      <c r="L100"/>
    </row>
    <row r="101" spans="1:12" ht="60" x14ac:dyDescent="0.25">
      <c r="B101" s="20"/>
      <c r="C101" s="19"/>
      <c r="D101" s="22" t="s">
        <v>469</v>
      </c>
      <c r="E101" s="23" t="s">
        <v>470</v>
      </c>
      <c r="F101" s="26">
        <v>16497.400000000001</v>
      </c>
      <c r="G101" s="26">
        <v>17322.27</v>
      </c>
      <c r="H101" s="27">
        <v>45429</v>
      </c>
      <c r="I101" s="23" t="s">
        <v>45</v>
      </c>
      <c r="J101" s="23" t="s">
        <v>479</v>
      </c>
      <c r="K101" s="21" t="s">
        <v>472</v>
      </c>
      <c r="L101"/>
    </row>
    <row r="102" spans="1:12" ht="60" x14ac:dyDescent="0.25">
      <c r="B102" s="20"/>
      <c r="C102" s="19"/>
      <c r="D102" s="22" t="s">
        <v>469</v>
      </c>
      <c r="E102" s="23" t="s">
        <v>470</v>
      </c>
      <c r="F102" s="26">
        <v>11891.67</v>
      </c>
      <c r="G102" s="26">
        <v>12486.57</v>
      </c>
      <c r="H102" s="27">
        <v>45429</v>
      </c>
      <c r="I102" s="23" t="s">
        <v>48</v>
      </c>
      <c r="J102" s="23" t="s">
        <v>480</v>
      </c>
      <c r="K102" s="21" t="s">
        <v>472</v>
      </c>
      <c r="L102"/>
    </row>
    <row r="103" spans="1:12" ht="60" x14ac:dyDescent="0.25">
      <c r="A103">
        <v>10</v>
      </c>
      <c r="B103" s="20">
        <v>121</v>
      </c>
      <c r="C103" s="19" t="s">
        <v>505</v>
      </c>
      <c r="D103" s="22" t="s">
        <v>506</v>
      </c>
      <c r="E103" s="23" t="s">
        <v>507</v>
      </c>
      <c r="F103" s="26">
        <v>82201</v>
      </c>
      <c r="G103" s="26">
        <v>99463.21</v>
      </c>
      <c r="H103" s="27">
        <v>45435</v>
      </c>
      <c r="I103" s="23" t="s">
        <v>508</v>
      </c>
      <c r="J103" s="23" t="s">
        <v>509</v>
      </c>
      <c r="K103" s="21" t="s">
        <v>510</v>
      </c>
      <c r="L103"/>
    </row>
    <row r="104" spans="1:12" ht="60" x14ac:dyDescent="0.25">
      <c r="A104">
        <v>11</v>
      </c>
      <c r="B104" s="20">
        <v>125</v>
      </c>
      <c r="C104" s="28" t="s">
        <v>448</v>
      </c>
      <c r="D104" s="22" t="s">
        <v>521</v>
      </c>
      <c r="E104" s="23" t="s">
        <v>44</v>
      </c>
      <c r="F104" s="26">
        <v>120</v>
      </c>
      <c r="G104" s="26">
        <v>126</v>
      </c>
      <c r="H104" s="27">
        <v>45441</v>
      </c>
      <c r="I104" s="23" t="s">
        <v>420</v>
      </c>
      <c r="J104" s="23" t="s">
        <v>522</v>
      </c>
      <c r="K104" s="21" t="s">
        <v>416</v>
      </c>
      <c r="L104"/>
    </row>
    <row r="105" spans="1:12" ht="225" x14ac:dyDescent="0.25">
      <c r="A105">
        <v>12</v>
      </c>
      <c r="B105" s="20">
        <v>127</v>
      </c>
      <c r="C105" s="19" t="s">
        <v>527</v>
      </c>
      <c r="D105" s="22" t="s">
        <v>528</v>
      </c>
      <c r="E105" s="20" t="s">
        <v>369</v>
      </c>
      <c r="F105" s="26">
        <v>1154.5</v>
      </c>
      <c r="G105" s="26">
        <v>1396.95</v>
      </c>
      <c r="H105" s="27">
        <v>45442</v>
      </c>
      <c r="I105" s="23" t="s">
        <v>529</v>
      </c>
      <c r="J105" s="23" t="s">
        <v>530</v>
      </c>
      <c r="K105" s="21" t="s">
        <v>531</v>
      </c>
      <c r="L105"/>
    </row>
    <row r="106" spans="1:12" ht="195" x14ac:dyDescent="0.25">
      <c r="A106">
        <v>13</v>
      </c>
      <c r="B106" s="20">
        <v>136</v>
      </c>
      <c r="C106" s="19" t="s">
        <v>558</v>
      </c>
      <c r="D106" s="22" t="s">
        <v>559</v>
      </c>
      <c r="E106" s="20" t="s">
        <v>161</v>
      </c>
      <c r="F106" s="26">
        <v>8060</v>
      </c>
      <c r="G106" s="26">
        <v>8463</v>
      </c>
      <c r="H106" s="27">
        <v>45456</v>
      </c>
      <c r="I106" s="23" t="s">
        <v>560</v>
      </c>
      <c r="J106" s="23" t="s">
        <v>561</v>
      </c>
      <c r="K106" s="21" t="s">
        <v>562</v>
      </c>
      <c r="L106"/>
    </row>
    <row r="107" spans="1:12" ht="90" x14ac:dyDescent="0.25">
      <c r="A107">
        <v>14</v>
      </c>
      <c r="B107" s="20">
        <v>132</v>
      </c>
      <c r="C107" s="28" t="s">
        <v>545</v>
      </c>
      <c r="D107" s="22" t="s">
        <v>546</v>
      </c>
      <c r="E107" s="23" t="s">
        <v>51</v>
      </c>
      <c r="F107" s="26">
        <v>824</v>
      </c>
      <c r="G107" s="26">
        <v>997.04</v>
      </c>
      <c r="H107" s="27">
        <v>45450</v>
      </c>
      <c r="I107" s="23" t="s">
        <v>547</v>
      </c>
      <c r="J107" s="23" t="s">
        <v>548</v>
      </c>
      <c r="K107" s="21" t="s">
        <v>549</v>
      </c>
      <c r="L107"/>
    </row>
    <row r="108" spans="1:12" ht="90" x14ac:dyDescent="0.25">
      <c r="A108">
        <v>18</v>
      </c>
      <c r="B108" s="20">
        <v>133</v>
      </c>
      <c r="C108" s="28" t="s">
        <v>545</v>
      </c>
      <c r="D108" s="22" t="s">
        <v>550</v>
      </c>
      <c r="E108" s="23" t="s">
        <v>51</v>
      </c>
      <c r="F108" s="26">
        <v>1480</v>
      </c>
      <c r="G108" s="26">
        <v>1790.8</v>
      </c>
      <c r="H108" s="27">
        <v>45450</v>
      </c>
      <c r="I108" s="23" t="s">
        <v>547</v>
      </c>
      <c r="J108" s="23" t="s">
        <v>551</v>
      </c>
      <c r="K108" s="21" t="s">
        <v>549</v>
      </c>
      <c r="L108"/>
    </row>
    <row r="109" spans="1:12" ht="75" x14ac:dyDescent="0.25">
      <c r="A109">
        <v>19</v>
      </c>
      <c r="B109" s="20">
        <v>138</v>
      </c>
      <c r="C109" s="19" t="s">
        <v>569</v>
      </c>
      <c r="D109" s="22" t="s">
        <v>570</v>
      </c>
      <c r="E109" s="20" t="s">
        <v>565</v>
      </c>
      <c r="F109" s="26">
        <v>94214.88</v>
      </c>
      <c r="G109" s="26">
        <v>114000</v>
      </c>
      <c r="H109" s="27">
        <v>45460</v>
      </c>
      <c r="I109" s="23" t="s">
        <v>566</v>
      </c>
      <c r="J109" s="23" t="s">
        <v>571</v>
      </c>
      <c r="K109" s="21" t="s">
        <v>572</v>
      </c>
      <c r="L109"/>
    </row>
    <row r="110" spans="1:12" ht="90" x14ac:dyDescent="0.25">
      <c r="A110">
        <v>17</v>
      </c>
      <c r="B110" s="20">
        <v>137</v>
      </c>
      <c r="C110" s="19" t="s">
        <v>563</v>
      </c>
      <c r="D110" s="22" t="s">
        <v>564</v>
      </c>
      <c r="E110" s="20" t="s">
        <v>565</v>
      </c>
      <c r="F110" s="26">
        <v>107438.02</v>
      </c>
      <c r="G110" s="26">
        <v>130000</v>
      </c>
      <c r="H110" s="27">
        <v>45460</v>
      </c>
      <c r="I110" s="23" t="s">
        <v>566</v>
      </c>
      <c r="J110" s="23" t="s">
        <v>567</v>
      </c>
      <c r="K110" s="21" t="s">
        <v>568</v>
      </c>
      <c r="L110"/>
    </row>
    <row r="111" spans="1:12" ht="60" x14ac:dyDescent="0.25">
      <c r="A111">
        <v>18</v>
      </c>
      <c r="B111" s="20">
        <v>143</v>
      </c>
      <c r="C111" s="28" t="s">
        <v>586</v>
      </c>
      <c r="D111" s="22" t="s">
        <v>587</v>
      </c>
      <c r="E111" s="23" t="s">
        <v>44</v>
      </c>
      <c r="F111" s="26">
        <v>950</v>
      </c>
      <c r="G111" s="26">
        <v>997.5</v>
      </c>
      <c r="H111" s="27">
        <v>45461</v>
      </c>
      <c r="I111" s="23" t="s">
        <v>48</v>
      </c>
      <c r="J111" s="23" t="s">
        <v>588</v>
      </c>
      <c r="K111" s="21" t="s">
        <v>589</v>
      </c>
      <c r="L111" s="30" t="s">
        <v>625</v>
      </c>
    </row>
    <row r="112" spans="1:12" x14ac:dyDescent="0.25">
      <c r="B112" s="20"/>
      <c r="C112" s="28"/>
      <c r="D112" s="38"/>
      <c r="E112" s="24" t="s">
        <v>49</v>
      </c>
      <c r="F112" s="25">
        <f>SUM(F80:F111)</f>
        <v>974165.46</v>
      </c>
      <c r="G112" s="25">
        <f>SUM(G80:G111)</f>
        <v>1040518.8800000004</v>
      </c>
      <c r="H112" s="27"/>
      <c r="I112" s="23"/>
      <c r="J112" s="23"/>
      <c r="K112" s="23"/>
      <c r="L112"/>
    </row>
    <row r="113" spans="2:12" x14ac:dyDescent="0.25">
      <c r="B113" s="20"/>
      <c r="C113" s="28"/>
      <c r="D113" s="38"/>
      <c r="E113" s="23"/>
      <c r="F113" s="26"/>
      <c r="G113" s="26"/>
      <c r="H113" s="27"/>
      <c r="I113" s="23"/>
      <c r="J113" s="23"/>
      <c r="K113" s="23"/>
      <c r="L113"/>
    </row>
    <row r="114" spans="2:12" x14ac:dyDescent="0.25">
      <c r="B114" s="20"/>
      <c r="C114" s="28"/>
      <c r="D114" s="38"/>
      <c r="E114" s="23"/>
      <c r="F114" s="26"/>
      <c r="G114" s="26"/>
      <c r="H114" s="27"/>
      <c r="I114" s="23"/>
      <c r="J114" s="23"/>
      <c r="K114" s="23"/>
      <c r="L114"/>
    </row>
    <row r="115" spans="2:12" x14ac:dyDescent="0.25">
      <c r="B115" s="20"/>
      <c r="C115" s="28"/>
      <c r="D115" s="38"/>
      <c r="E115" s="23"/>
      <c r="F115" s="26"/>
      <c r="G115" s="26"/>
      <c r="H115" s="27"/>
      <c r="I115" s="23"/>
      <c r="J115" s="23"/>
      <c r="K115" s="23"/>
      <c r="L115"/>
    </row>
    <row r="116" spans="2:12" x14ac:dyDescent="0.25">
      <c r="B116" s="20"/>
      <c r="C116" s="28"/>
      <c r="D116" s="38"/>
      <c r="E116" s="23"/>
      <c r="F116" s="26"/>
      <c r="G116" s="26"/>
      <c r="H116" s="27"/>
      <c r="I116" s="23"/>
      <c r="J116" s="23"/>
      <c r="K116" s="23"/>
      <c r="L116"/>
    </row>
    <row r="117" spans="2:12" x14ac:dyDescent="0.25">
      <c r="B117" s="20"/>
      <c r="C117" s="28"/>
      <c r="D117" s="38"/>
      <c r="E117" s="23"/>
      <c r="F117" s="26"/>
      <c r="G117" s="26"/>
      <c r="H117" s="27"/>
      <c r="I117" s="23"/>
      <c r="J117" s="23"/>
      <c r="K117" s="23"/>
      <c r="L117"/>
    </row>
    <row r="118" spans="2:12" x14ac:dyDescent="0.25">
      <c r="B118" s="20"/>
      <c r="C118" s="19"/>
      <c r="D118" s="22"/>
      <c r="E118" s="20"/>
      <c r="F118" s="40"/>
      <c r="G118" s="40"/>
      <c r="H118" s="41"/>
      <c r="I118" s="20"/>
      <c r="J118" s="23"/>
      <c r="K118" s="23"/>
      <c r="L118"/>
    </row>
    <row r="119" spans="2:12" x14ac:dyDescent="0.25">
      <c r="B119" s="20"/>
      <c r="C119" s="19"/>
      <c r="D119" s="38"/>
      <c r="E119" s="20"/>
      <c r="F119" s="40"/>
      <c r="G119" s="40"/>
      <c r="H119" s="41"/>
      <c r="I119" s="20"/>
      <c r="J119" s="23"/>
      <c r="K119" s="23"/>
      <c r="L119"/>
    </row>
    <row r="120" spans="2:12" x14ac:dyDescent="0.25">
      <c r="B120" s="20"/>
      <c r="C120" s="19"/>
      <c r="D120" s="38"/>
      <c r="E120" s="20"/>
      <c r="F120" s="40"/>
      <c r="G120" s="40"/>
      <c r="H120" s="41"/>
      <c r="I120" s="20"/>
      <c r="J120" s="23"/>
      <c r="K120" s="23"/>
      <c r="L120"/>
    </row>
    <row r="121" spans="2:12" x14ac:dyDescent="0.25">
      <c r="B121" s="20"/>
      <c r="C121" s="19"/>
      <c r="D121" s="38"/>
      <c r="E121" s="20"/>
      <c r="F121" s="40"/>
      <c r="G121" s="40"/>
      <c r="H121" s="41"/>
      <c r="I121" s="20"/>
      <c r="J121" s="23"/>
      <c r="K121" s="23"/>
      <c r="L121"/>
    </row>
    <row r="122" spans="2:12" x14ac:dyDescent="0.25">
      <c r="B122" s="20"/>
      <c r="C122" s="19"/>
      <c r="D122" s="38"/>
      <c r="E122" s="20"/>
      <c r="F122" s="40"/>
      <c r="G122" s="40"/>
      <c r="H122" s="41"/>
      <c r="I122" s="20"/>
      <c r="J122" s="23"/>
      <c r="K122" s="23"/>
      <c r="L122"/>
    </row>
    <row r="123" spans="2:12" x14ac:dyDescent="0.25">
      <c r="B123" s="20"/>
      <c r="C123" s="19"/>
      <c r="D123" s="38"/>
      <c r="E123" s="20"/>
      <c r="F123" s="40"/>
      <c r="G123" s="40"/>
      <c r="H123" s="41"/>
      <c r="I123" s="20"/>
      <c r="J123" s="23"/>
      <c r="K123" s="23"/>
      <c r="L123"/>
    </row>
    <row r="124" spans="2:12" x14ac:dyDescent="0.25">
      <c r="B124" s="20"/>
      <c r="C124" s="19"/>
      <c r="D124" s="38"/>
      <c r="E124" s="20"/>
      <c r="F124" s="40"/>
      <c r="G124" s="40"/>
      <c r="H124" s="41"/>
      <c r="I124" s="20"/>
      <c r="J124" s="23"/>
      <c r="K124" s="23"/>
      <c r="L124"/>
    </row>
    <row r="125" spans="2:12" x14ac:dyDescent="0.25">
      <c r="B125" s="20"/>
      <c r="C125" s="19"/>
      <c r="D125" s="38"/>
      <c r="E125" s="20"/>
      <c r="F125" s="40"/>
      <c r="G125" s="40"/>
      <c r="H125" s="41"/>
      <c r="I125" s="20"/>
      <c r="J125" s="23"/>
      <c r="K125" s="23"/>
      <c r="L125"/>
    </row>
    <row r="126" spans="2:12" x14ac:dyDescent="0.25">
      <c r="B126" s="20"/>
      <c r="C126" s="19"/>
      <c r="D126" s="22"/>
      <c r="E126" s="20"/>
      <c r="F126" s="40"/>
      <c r="G126" s="40"/>
      <c r="H126" s="41"/>
      <c r="I126" s="20"/>
      <c r="J126" s="23"/>
      <c r="K126" s="23"/>
      <c r="L126"/>
    </row>
    <row r="127" spans="2:12" x14ac:dyDescent="0.25">
      <c r="B127" s="20"/>
      <c r="C127" s="19"/>
      <c r="D127" s="22"/>
      <c r="E127" s="20"/>
      <c r="F127" s="40"/>
      <c r="G127" s="40"/>
      <c r="H127" s="41"/>
      <c r="I127" s="20"/>
      <c r="J127" s="23"/>
      <c r="K127" s="23"/>
      <c r="L127"/>
    </row>
    <row r="128" spans="2:12" x14ac:dyDescent="0.25">
      <c r="B128" s="20"/>
      <c r="C128" s="19"/>
      <c r="D128" s="22"/>
      <c r="E128" s="20"/>
      <c r="F128" s="40"/>
      <c r="G128" s="40"/>
      <c r="H128" s="41"/>
      <c r="I128" s="20"/>
      <c r="J128" s="23"/>
      <c r="K128" s="23"/>
      <c r="L128"/>
    </row>
    <row r="129" spans="2:12" x14ac:dyDescent="0.25">
      <c r="B129" s="20"/>
      <c r="C129" s="19"/>
      <c r="D129" s="22"/>
      <c r="E129" s="20"/>
      <c r="F129" s="40"/>
      <c r="G129" s="40"/>
      <c r="H129" s="41"/>
      <c r="I129" s="20"/>
      <c r="J129" s="23"/>
      <c r="K129" s="23"/>
      <c r="L129"/>
    </row>
    <row r="130" spans="2:12" x14ac:dyDescent="0.25">
      <c r="B130" s="20"/>
      <c r="C130" s="19"/>
      <c r="D130" s="38"/>
      <c r="E130" s="20"/>
      <c r="F130" s="40"/>
      <c r="G130" s="40"/>
      <c r="H130" s="41"/>
      <c r="I130" s="20"/>
      <c r="J130" s="23"/>
      <c r="K130" s="23"/>
      <c r="L130"/>
    </row>
    <row r="131" spans="2:12" x14ac:dyDescent="0.25">
      <c r="B131" s="20"/>
      <c r="C131" s="19"/>
      <c r="D131" s="38"/>
      <c r="E131" s="20"/>
      <c r="F131" s="40"/>
      <c r="G131" s="40"/>
      <c r="H131" s="41"/>
      <c r="I131" s="20"/>
      <c r="J131" s="23"/>
      <c r="K131" s="23"/>
      <c r="L131"/>
    </row>
    <row r="132" spans="2:12" x14ac:dyDescent="0.25">
      <c r="B132" s="20"/>
      <c r="C132" s="19"/>
      <c r="D132" s="38"/>
      <c r="E132" s="20"/>
      <c r="F132" s="40"/>
      <c r="G132" s="40"/>
      <c r="H132" s="41"/>
      <c r="I132" s="20"/>
      <c r="J132" s="23"/>
      <c r="K132" s="23"/>
      <c r="L132"/>
    </row>
    <row r="133" spans="2:12" x14ac:dyDescent="0.25">
      <c r="B133" s="20"/>
      <c r="C133" s="19"/>
      <c r="D133" s="38"/>
      <c r="E133" s="20"/>
      <c r="F133" s="40"/>
      <c r="G133" s="40"/>
      <c r="H133" s="41"/>
      <c r="I133" s="20"/>
      <c r="J133" s="23"/>
      <c r="K133" s="23"/>
      <c r="L133"/>
    </row>
    <row r="134" spans="2:12" x14ac:dyDescent="0.25">
      <c r="B134" s="20"/>
      <c r="C134" s="19"/>
      <c r="D134" s="38"/>
      <c r="E134" s="20"/>
      <c r="F134" s="40"/>
      <c r="G134" s="40"/>
      <c r="H134" s="41"/>
      <c r="I134" s="20"/>
      <c r="J134" s="23"/>
      <c r="K134" s="23"/>
      <c r="L134"/>
    </row>
    <row r="135" spans="2:12" x14ac:dyDescent="0.25">
      <c r="B135" s="20"/>
      <c r="C135" s="19"/>
      <c r="D135" s="38"/>
      <c r="E135" s="20"/>
      <c r="F135" s="40"/>
      <c r="G135" s="40"/>
      <c r="H135" s="41"/>
      <c r="I135" s="20"/>
      <c r="J135" s="23"/>
      <c r="K135" s="23"/>
      <c r="L135"/>
    </row>
    <row r="136" spans="2:12" x14ac:dyDescent="0.25">
      <c r="B136" s="20"/>
      <c r="C136" s="19"/>
      <c r="D136" s="38"/>
      <c r="E136" s="20"/>
      <c r="F136" s="40"/>
      <c r="G136" s="40"/>
      <c r="H136" s="41"/>
      <c r="I136" s="20"/>
      <c r="J136" s="23"/>
      <c r="K136" s="23"/>
      <c r="L136"/>
    </row>
    <row r="137" spans="2:12" x14ac:dyDescent="0.25">
      <c r="B137" s="20"/>
      <c r="C137" s="19"/>
      <c r="D137" s="38"/>
      <c r="E137" s="20"/>
      <c r="F137" s="40"/>
      <c r="G137" s="40"/>
      <c r="H137" s="41"/>
      <c r="I137" s="20"/>
      <c r="J137" s="23"/>
      <c r="K137" s="23"/>
      <c r="L137"/>
    </row>
    <row r="138" spans="2:12" x14ac:dyDescent="0.25">
      <c r="B138" s="20"/>
      <c r="C138" s="19"/>
      <c r="D138" s="22"/>
      <c r="E138" s="20"/>
      <c r="F138" s="40"/>
      <c r="G138" s="40"/>
      <c r="H138" s="41"/>
      <c r="I138" s="20"/>
      <c r="J138" s="23"/>
      <c r="K138" s="23"/>
      <c r="L138"/>
    </row>
    <row r="139" spans="2:12" x14ac:dyDescent="0.25">
      <c r="B139" s="20"/>
      <c r="C139" s="19"/>
      <c r="D139" s="38"/>
      <c r="E139" s="20"/>
      <c r="F139" s="40"/>
      <c r="G139" s="40"/>
      <c r="H139" s="41"/>
      <c r="I139" s="20"/>
      <c r="J139" s="23"/>
      <c r="K139" s="23"/>
      <c r="L139"/>
    </row>
    <row r="140" spans="2:12" x14ac:dyDescent="0.25">
      <c r="B140" s="20"/>
      <c r="C140" s="19"/>
      <c r="D140" s="38"/>
      <c r="E140" s="20"/>
      <c r="F140" s="40"/>
      <c r="G140" s="40"/>
      <c r="H140" s="41"/>
      <c r="I140" s="20"/>
      <c r="J140" s="23"/>
      <c r="K140" s="23"/>
      <c r="L140"/>
    </row>
    <row r="141" spans="2:12" x14ac:dyDescent="0.25">
      <c r="B141" s="20"/>
      <c r="C141" s="19"/>
      <c r="D141" s="38"/>
      <c r="E141" s="20"/>
      <c r="F141" s="40"/>
      <c r="G141" s="40"/>
      <c r="H141" s="41"/>
      <c r="I141" s="20"/>
      <c r="J141" s="23"/>
      <c r="K141" s="23"/>
      <c r="L141"/>
    </row>
    <row r="142" spans="2:12" x14ac:dyDescent="0.25">
      <c r="B142" s="20"/>
      <c r="C142" s="19"/>
      <c r="D142" s="38"/>
      <c r="E142" s="20"/>
      <c r="F142" s="40"/>
      <c r="G142" s="40"/>
      <c r="H142" s="41"/>
      <c r="I142" s="20"/>
      <c r="J142" s="23"/>
      <c r="K142" s="23"/>
      <c r="L142"/>
    </row>
    <row r="143" spans="2:12" x14ac:dyDescent="0.25">
      <c r="B143" s="20"/>
      <c r="C143" s="19"/>
      <c r="D143" s="38"/>
      <c r="E143" s="20"/>
      <c r="F143" s="40"/>
      <c r="G143" s="40"/>
      <c r="H143" s="41"/>
      <c r="I143" s="20"/>
      <c r="J143" s="23"/>
      <c r="K143" s="23"/>
      <c r="L143"/>
    </row>
    <row r="144" spans="2:12" x14ac:dyDescent="0.25">
      <c r="B144" s="20"/>
      <c r="C144" s="19"/>
      <c r="D144" s="38"/>
      <c r="E144" s="20"/>
      <c r="F144" s="40"/>
      <c r="G144" s="40"/>
      <c r="H144" s="41"/>
      <c r="I144" s="20"/>
      <c r="J144" s="23"/>
      <c r="K144" s="23"/>
      <c r="L144"/>
    </row>
    <row r="145" spans="2:12" x14ac:dyDescent="0.25">
      <c r="B145" s="20"/>
      <c r="C145" s="19"/>
      <c r="D145" s="22"/>
      <c r="E145" s="20"/>
      <c r="F145" s="40"/>
      <c r="G145" s="40"/>
      <c r="H145" s="41"/>
      <c r="I145" s="20"/>
      <c r="J145" s="23"/>
      <c r="K145" s="23"/>
      <c r="L145"/>
    </row>
    <row r="146" spans="2:12" x14ac:dyDescent="0.25">
      <c r="B146" s="20"/>
      <c r="C146" s="19"/>
      <c r="D146" s="22"/>
      <c r="E146" s="20"/>
      <c r="F146" s="40"/>
      <c r="G146" s="40"/>
      <c r="H146" s="41"/>
      <c r="I146" s="20"/>
      <c r="J146" s="23"/>
      <c r="K146" s="23"/>
      <c r="L146"/>
    </row>
    <row r="147" spans="2:12" x14ac:dyDescent="0.25">
      <c r="B147" s="20"/>
      <c r="C147" s="19"/>
      <c r="D147" s="38"/>
      <c r="E147" s="20"/>
      <c r="F147" s="40"/>
      <c r="G147" s="40"/>
      <c r="H147" s="41"/>
      <c r="I147" s="20"/>
      <c r="J147" s="23"/>
      <c r="K147" s="23"/>
      <c r="L147"/>
    </row>
    <row r="148" spans="2:12" x14ac:dyDescent="0.25">
      <c r="B148" s="20"/>
      <c r="C148" s="19"/>
      <c r="D148" s="38"/>
      <c r="E148" s="20"/>
      <c r="F148" s="40"/>
      <c r="G148" s="40"/>
      <c r="H148" s="41"/>
      <c r="I148" s="20"/>
      <c r="J148" s="23"/>
      <c r="K148" s="23"/>
      <c r="L148"/>
    </row>
    <row r="149" spans="2:12" x14ac:dyDescent="0.25">
      <c r="B149" s="20"/>
      <c r="C149" s="19"/>
      <c r="D149" s="38"/>
      <c r="E149" s="20"/>
      <c r="F149" s="40"/>
      <c r="G149" s="40"/>
      <c r="H149" s="41"/>
      <c r="I149" s="20"/>
      <c r="J149" s="23"/>
      <c r="K149" s="23"/>
      <c r="L149"/>
    </row>
    <row r="150" spans="2:12" x14ac:dyDescent="0.25">
      <c r="B150" s="20"/>
      <c r="C150" s="19"/>
      <c r="D150" s="38"/>
      <c r="E150" s="20"/>
      <c r="F150" s="40"/>
      <c r="G150" s="40"/>
      <c r="H150" s="41"/>
      <c r="I150" s="20"/>
      <c r="J150" s="23"/>
      <c r="K150" s="23"/>
      <c r="L150"/>
    </row>
    <row r="151" spans="2:12" x14ac:dyDescent="0.25">
      <c r="B151" s="20"/>
      <c r="C151" s="19"/>
      <c r="D151" s="38"/>
      <c r="E151" s="20"/>
      <c r="F151" s="40"/>
      <c r="G151" s="40"/>
      <c r="H151" s="41"/>
      <c r="I151" s="20"/>
      <c r="J151" s="23"/>
      <c r="K151" s="23"/>
      <c r="L151"/>
    </row>
    <row r="152" spans="2:12" x14ac:dyDescent="0.25">
      <c r="B152" s="20"/>
      <c r="C152" s="19"/>
      <c r="D152" s="38"/>
      <c r="E152" s="20"/>
      <c r="F152" s="40"/>
      <c r="G152" s="40"/>
      <c r="H152" s="41"/>
      <c r="I152" s="20"/>
      <c r="J152" s="23"/>
      <c r="K152" s="23"/>
      <c r="L152"/>
    </row>
    <row r="153" spans="2:12" x14ac:dyDescent="0.25">
      <c r="B153" s="20"/>
      <c r="C153" s="19"/>
      <c r="D153" s="38"/>
      <c r="E153" s="20"/>
      <c r="F153" s="40"/>
      <c r="G153" s="40"/>
      <c r="H153" s="41"/>
      <c r="I153" s="20"/>
      <c r="J153" s="23"/>
      <c r="K153" s="23"/>
      <c r="L153"/>
    </row>
    <row r="154" spans="2:12" x14ac:dyDescent="0.25">
      <c r="B154" s="20"/>
      <c r="C154" s="19"/>
      <c r="D154" s="38"/>
      <c r="E154" s="20"/>
      <c r="F154" s="40"/>
      <c r="G154" s="40"/>
      <c r="H154" s="41"/>
      <c r="I154" s="20"/>
      <c r="J154" s="23"/>
      <c r="K154" s="23"/>
      <c r="L154"/>
    </row>
    <row r="155" spans="2:12" x14ac:dyDescent="0.25">
      <c r="B155" s="20"/>
      <c r="C155" s="19"/>
      <c r="D155" s="38"/>
      <c r="E155" s="20"/>
      <c r="F155" s="40"/>
      <c r="G155" s="40"/>
      <c r="H155" s="41"/>
      <c r="I155" s="20"/>
      <c r="J155" s="23"/>
      <c r="K155" s="23"/>
      <c r="L155"/>
    </row>
    <row r="156" spans="2:12" x14ac:dyDescent="0.25">
      <c r="B156" s="20"/>
      <c r="C156" s="19"/>
      <c r="D156" s="38"/>
      <c r="E156" s="20"/>
      <c r="F156" s="40"/>
      <c r="G156" s="40"/>
      <c r="H156" s="41"/>
      <c r="I156" s="20"/>
      <c r="J156" s="42"/>
      <c r="K156" s="23"/>
      <c r="L156"/>
    </row>
    <row r="157" spans="2:12" x14ac:dyDescent="0.25">
      <c r="B157" s="20"/>
      <c r="C157" s="19"/>
      <c r="D157" s="38"/>
      <c r="E157" s="20"/>
      <c r="F157" s="40"/>
      <c r="G157" s="40"/>
      <c r="H157" s="41"/>
      <c r="I157" s="20"/>
      <c r="J157" s="23"/>
      <c r="K157" s="23"/>
      <c r="L157"/>
    </row>
    <row r="158" spans="2:12" x14ac:dyDescent="0.25">
      <c r="B158" s="20"/>
      <c r="C158" s="19"/>
      <c r="D158" s="38"/>
      <c r="E158" s="20"/>
      <c r="F158" s="40"/>
      <c r="G158" s="40"/>
      <c r="H158" s="41"/>
      <c r="I158" s="20"/>
      <c r="J158" s="23"/>
      <c r="K158" s="23"/>
      <c r="L158"/>
    </row>
    <row r="159" spans="2:12" x14ac:dyDescent="0.25">
      <c r="B159" s="20"/>
      <c r="C159" s="19"/>
      <c r="D159" s="38"/>
      <c r="E159" s="20"/>
      <c r="F159" s="40"/>
      <c r="G159" s="40"/>
      <c r="H159" s="41"/>
      <c r="I159" s="20"/>
      <c r="J159" s="23"/>
      <c r="K159" s="23"/>
      <c r="L159"/>
    </row>
    <row r="160" spans="2:12" x14ac:dyDescent="0.25">
      <c r="B160" s="20"/>
      <c r="C160" s="19"/>
      <c r="D160" s="38"/>
      <c r="E160" s="20"/>
      <c r="F160" s="40"/>
      <c r="G160" s="40"/>
      <c r="H160" s="41"/>
      <c r="I160" s="20"/>
      <c r="J160" s="23"/>
      <c r="K160" s="23"/>
      <c r="L160"/>
    </row>
    <row r="161" spans="2:12" x14ac:dyDescent="0.25">
      <c r="B161" s="20"/>
      <c r="C161" s="19"/>
      <c r="D161" s="38"/>
      <c r="E161" s="20"/>
      <c r="F161" s="40"/>
      <c r="G161" s="40"/>
      <c r="H161" s="41"/>
      <c r="I161" s="20"/>
      <c r="J161" s="23"/>
      <c r="K161" s="23"/>
      <c r="L161"/>
    </row>
    <row r="162" spans="2:12" x14ac:dyDescent="0.25">
      <c r="B162" s="20"/>
      <c r="C162" s="19"/>
      <c r="D162" s="38"/>
      <c r="E162" s="20"/>
      <c r="F162" s="40"/>
      <c r="G162" s="40"/>
      <c r="H162" s="41"/>
      <c r="I162" s="20"/>
      <c r="J162" s="23"/>
      <c r="K162" s="23"/>
      <c r="L162"/>
    </row>
    <row r="163" spans="2:12" x14ac:dyDescent="0.25">
      <c r="B163" s="20"/>
      <c r="C163" s="19"/>
      <c r="D163" s="38"/>
      <c r="E163" s="20"/>
      <c r="F163" s="40"/>
      <c r="G163" s="40"/>
      <c r="H163" s="41"/>
      <c r="I163" s="20"/>
      <c r="J163" s="23"/>
      <c r="K163" s="23"/>
      <c r="L163"/>
    </row>
    <row r="164" spans="2:12" x14ac:dyDescent="0.25">
      <c r="B164" s="20"/>
      <c r="C164" s="19"/>
      <c r="D164" s="38"/>
      <c r="E164" s="20"/>
      <c r="F164" s="40"/>
      <c r="G164" s="40"/>
      <c r="H164" s="41"/>
      <c r="I164" s="20"/>
      <c r="J164" s="23"/>
      <c r="K164" s="23"/>
      <c r="L164"/>
    </row>
    <row r="165" spans="2:12" x14ac:dyDescent="0.25">
      <c r="B165" s="20"/>
      <c r="C165" s="19"/>
      <c r="D165" s="38"/>
      <c r="E165" s="20"/>
      <c r="F165" s="40"/>
      <c r="G165" s="40"/>
      <c r="H165" s="41"/>
      <c r="I165" s="20"/>
      <c r="J165" s="23"/>
      <c r="K165" s="23"/>
      <c r="L165"/>
    </row>
    <row r="166" spans="2:12" x14ac:dyDescent="0.25">
      <c r="B166" s="20"/>
      <c r="C166" s="19"/>
      <c r="D166" s="38"/>
      <c r="E166" s="20"/>
      <c r="F166" s="40"/>
      <c r="G166" s="40"/>
      <c r="H166" s="41"/>
      <c r="I166" s="20"/>
      <c r="J166" s="23"/>
      <c r="K166" s="23"/>
      <c r="L166"/>
    </row>
    <row r="167" spans="2:12" x14ac:dyDescent="0.25">
      <c r="B167" s="20"/>
      <c r="C167" s="19"/>
      <c r="D167" s="38"/>
      <c r="E167" s="20"/>
      <c r="F167" s="40"/>
      <c r="G167" s="40"/>
      <c r="H167" s="41"/>
      <c r="I167" s="20"/>
      <c r="J167" s="23"/>
      <c r="K167" s="23"/>
      <c r="L167"/>
    </row>
    <row r="168" spans="2:12" x14ac:dyDescent="0.25">
      <c r="B168" s="20"/>
      <c r="C168" s="19"/>
      <c r="D168" s="38"/>
      <c r="E168" s="20"/>
      <c r="F168" s="40"/>
      <c r="G168" s="40"/>
      <c r="H168" s="41"/>
      <c r="I168" s="20"/>
      <c r="J168" s="23"/>
      <c r="K168" s="23"/>
      <c r="L168"/>
    </row>
    <row r="169" spans="2:12" x14ac:dyDescent="0.25">
      <c r="B169" s="20"/>
      <c r="C169" s="19"/>
      <c r="D169" s="38"/>
      <c r="E169" s="20"/>
      <c r="F169" s="40"/>
      <c r="G169" s="40"/>
      <c r="H169" s="41"/>
      <c r="I169" s="20"/>
      <c r="J169" s="23"/>
      <c r="K169" s="23"/>
      <c r="L169"/>
    </row>
    <row r="170" spans="2:12" x14ac:dyDescent="0.25">
      <c r="B170" s="20"/>
      <c r="C170" s="19"/>
      <c r="D170" s="38"/>
      <c r="E170" s="20"/>
      <c r="F170" s="40"/>
      <c r="G170" s="40"/>
      <c r="H170" s="41"/>
      <c r="I170" s="20"/>
      <c r="J170" s="23"/>
      <c r="K170" s="23"/>
      <c r="L170"/>
    </row>
    <row r="171" spans="2:12" x14ac:dyDescent="0.25">
      <c r="B171" s="20"/>
      <c r="C171" s="19"/>
      <c r="D171" s="38"/>
      <c r="E171" s="20"/>
      <c r="F171" s="40"/>
      <c r="G171" s="40"/>
      <c r="H171" s="41"/>
      <c r="I171" s="20"/>
      <c r="J171" s="23"/>
      <c r="K171" s="23"/>
      <c r="L171"/>
    </row>
    <row r="172" spans="2:12" x14ac:dyDescent="0.25">
      <c r="B172" s="20"/>
      <c r="C172" s="19"/>
      <c r="D172" s="38"/>
      <c r="E172" s="20"/>
      <c r="F172" s="40"/>
      <c r="G172" s="40"/>
      <c r="H172" s="41"/>
      <c r="I172" s="20"/>
      <c r="J172" s="23"/>
      <c r="K172" s="23"/>
      <c r="L172"/>
    </row>
    <row r="173" spans="2:12" x14ac:dyDescent="0.25">
      <c r="B173" s="20"/>
      <c r="C173" s="19"/>
      <c r="D173" s="38"/>
      <c r="E173" s="20"/>
      <c r="F173" s="40"/>
      <c r="G173" s="40"/>
      <c r="H173" s="41"/>
      <c r="I173" s="20"/>
      <c r="J173" s="23"/>
      <c r="K173" s="23"/>
      <c r="L173"/>
    </row>
    <row r="174" spans="2:12" x14ac:dyDescent="0.25">
      <c r="B174" s="20"/>
      <c r="C174" s="19"/>
      <c r="D174" s="38"/>
      <c r="E174" s="20"/>
      <c r="F174" s="40"/>
      <c r="G174" s="40"/>
      <c r="H174" s="41"/>
      <c r="I174" s="20"/>
      <c r="J174" s="23"/>
      <c r="K174" s="23"/>
      <c r="L174"/>
    </row>
    <row r="175" spans="2:12" x14ac:dyDescent="0.25">
      <c r="B175" s="20"/>
      <c r="C175" s="19"/>
      <c r="D175" s="38"/>
      <c r="E175" s="20"/>
      <c r="F175" s="40"/>
      <c r="G175" s="40"/>
      <c r="H175" s="41"/>
      <c r="I175" s="20"/>
      <c r="J175" s="23"/>
      <c r="K175" s="23"/>
      <c r="L175"/>
    </row>
    <row r="176" spans="2:12" x14ac:dyDescent="0.25">
      <c r="B176" s="20"/>
      <c r="C176" s="19"/>
      <c r="D176" s="38"/>
      <c r="E176" s="20"/>
      <c r="F176" s="40"/>
      <c r="G176" s="40"/>
      <c r="H176" s="41"/>
      <c r="I176" s="20"/>
      <c r="J176" s="23"/>
      <c r="K176" s="23"/>
      <c r="L176"/>
    </row>
    <row r="177" spans="2:12" x14ac:dyDescent="0.25">
      <c r="B177" s="20"/>
      <c r="C177" s="19"/>
      <c r="D177" s="38"/>
      <c r="E177" s="20"/>
      <c r="F177" s="40"/>
      <c r="G177" s="40"/>
      <c r="H177" s="41"/>
      <c r="I177" s="20"/>
      <c r="J177" s="23"/>
      <c r="K177" s="23"/>
      <c r="L177"/>
    </row>
    <row r="178" spans="2:12" x14ac:dyDescent="0.25">
      <c r="B178" s="20"/>
      <c r="C178" s="19"/>
      <c r="D178" s="38"/>
      <c r="E178" s="20"/>
      <c r="F178" s="40"/>
      <c r="G178" s="40"/>
      <c r="H178" s="41"/>
      <c r="I178" s="20"/>
      <c r="J178" s="23"/>
      <c r="K178" s="23"/>
      <c r="L178"/>
    </row>
    <row r="179" spans="2:12" x14ac:dyDescent="0.25">
      <c r="B179" s="20"/>
      <c r="C179" s="19"/>
      <c r="D179" s="38"/>
      <c r="E179" s="20"/>
      <c r="F179" s="40"/>
      <c r="G179" s="40"/>
      <c r="H179" s="41"/>
      <c r="I179" s="20"/>
      <c r="J179" s="23"/>
      <c r="K179" s="23"/>
      <c r="L179"/>
    </row>
    <row r="180" spans="2:12" x14ac:dyDescent="0.25">
      <c r="B180" s="20"/>
      <c r="C180" s="19"/>
      <c r="D180" s="38"/>
      <c r="E180" s="20"/>
      <c r="F180" s="40"/>
      <c r="G180" s="40"/>
      <c r="H180" s="41"/>
      <c r="I180" s="20"/>
      <c r="J180" s="23"/>
      <c r="K180" s="23"/>
      <c r="L180"/>
    </row>
    <row r="181" spans="2:12" x14ac:dyDescent="0.25">
      <c r="B181" s="20"/>
      <c r="C181" s="19"/>
      <c r="D181" s="38"/>
      <c r="E181" s="20"/>
      <c r="F181" s="40"/>
      <c r="G181" s="40"/>
      <c r="H181" s="41"/>
      <c r="I181" s="20"/>
      <c r="J181" s="23"/>
      <c r="K181" s="23"/>
      <c r="L181"/>
    </row>
    <row r="182" spans="2:12" x14ac:dyDescent="0.25">
      <c r="B182" s="20"/>
      <c r="C182" s="19"/>
      <c r="D182" s="38"/>
      <c r="E182" s="20"/>
      <c r="F182" s="40"/>
      <c r="G182" s="40"/>
      <c r="H182" s="41"/>
      <c r="I182" s="20"/>
      <c r="J182" s="23"/>
      <c r="K182" s="23"/>
      <c r="L182"/>
    </row>
    <row r="183" spans="2:12" x14ac:dyDescent="0.25">
      <c r="B183" s="20"/>
      <c r="C183" s="19"/>
      <c r="D183" s="38"/>
      <c r="E183" s="20"/>
      <c r="F183" s="40"/>
      <c r="G183" s="40"/>
      <c r="H183" s="41"/>
      <c r="I183" s="20"/>
      <c r="J183" s="23"/>
      <c r="K183" s="23"/>
      <c r="L183"/>
    </row>
    <row r="184" spans="2:12" x14ac:dyDescent="0.25">
      <c r="B184" s="20"/>
      <c r="C184" s="19"/>
      <c r="D184" s="38"/>
      <c r="E184" s="20"/>
      <c r="F184" s="40"/>
      <c r="G184" s="40"/>
      <c r="H184" s="41"/>
      <c r="I184" s="20"/>
      <c r="J184" s="23"/>
      <c r="K184" s="23"/>
      <c r="L184"/>
    </row>
    <row r="185" spans="2:12" x14ac:dyDescent="0.25">
      <c r="B185" s="20"/>
      <c r="C185" s="19"/>
      <c r="D185" s="38"/>
      <c r="E185" s="20"/>
      <c r="F185" s="40"/>
      <c r="G185" s="40"/>
      <c r="H185" s="41"/>
      <c r="I185" s="20"/>
      <c r="J185" s="23"/>
      <c r="K185" s="23"/>
      <c r="L185"/>
    </row>
    <row r="186" spans="2:12" x14ac:dyDescent="0.25">
      <c r="B186" s="20"/>
      <c r="C186" s="19"/>
      <c r="D186" s="38"/>
      <c r="E186" s="20"/>
      <c r="F186" s="40"/>
      <c r="G186" s="40"/>
      <c r="H186" s="41"/>
      <c r="I186" s="20"/>
      <c r="J186" s="23"/>
      <c r="K186" s="23"/>
      <c r="L186"/>
    </row>
    <row r="187" spans="2:12" x14ac:dyDescent="0.25">
      <c r="B187" s="20"/>
      <c r="C187" s="19"/>
      <c r="D187" s="38"/>
      <c r="E187" s="20"/>
      <c r="F187" s="40"/>
      <c r="G187" s="40"/>
      <c r="H187" s="41"/>
      <c r="I187" s="20"/>
      <c r="J187" s="23"/>
      <c r="K187" s="23"/>
      <c r="L187"/>
    </row>
    <row r="188" spans="2:12" x14ac:dyDescent="0.25">
      <c r="B188" s="20"/>
      <c r="C188" s="19"/>
      <c r="D188" s="38"/>
      <c r="E188" s="20"/>
      <c r="F188" s="40"/>
      <c r="G188" s="40"/>
      <c r="H188" s="41"/>
      <c r="I188" s="20"/>
      <c r="J188" s="23"/>
      <c r="K188" s="23"/>
      <c r="L188"/>
    </row>
    <row r="189" spans="2:12" x14ac:dyDescent="0.25">
      <c r="B189" s="20"/>
      <c r="C189" s="19"/>
      <c r="D189" s="22"/>
      <c r="E189" s="20"/>
      <c r="F189" s="40"/>
      <c r="G189" s="40"/>
      <c r="H189" s="41"/>
      <c r="I189" s="20"/>
      <c r="J189" s="23"/>
      <c r="K189" s="23"/>
      <c r="L189"/>
    </row>
    <row r="190" spans="2:12" x14ac:dyDescent="0.25">
      <c r="B190" s="20"/>
      <c r="C190" s="19"/>
      <c r="D190" s="22"/>
      <c r="E190" s="20"/>
      <c r="F190" s="40"/>
      <c r="G190" s="40"/>
      <c r="H190" s="41"/>
      <c r="I190" s="20"/>
      <c r="J190" s="23"/>
      <c r="K190" s="23"/>
      <c r="L190"/>
    </row>
    <row r="191" spans="2:12" x14ac:dyDescent="0.25">
      <c r="B191" s="20"/>
      <c r="C191" s="19"/>
      <c r="D191" s="22"/>
      <c r="E191" s="20"/>
      <c r="F191" s="40"/>
      <c r="G191" s="40"/>
      <c r="H191" s="41"/>
      <c r="I191" s="20"/>
      <c r="J191" s="23"/>
      <c r="K191" s="23"/>
      <c r="L191"/>
    </row>
    <row r="192" spans="2:12" x14ac:dyDescent="0.25">
      <c r="B192" s="20"/>
      <c r="C192" s="19"/>
      <c r="D192" s="22"/>
      <c r="E192" s="20"/>
      <c r="F192" s="40"/>
      <c r="G192" s="40"/>
      <c r="H192" s="41"/>
      <c r="I192" s="20"/>
      <c r="J192" s="23"/>
      <c r="K192" s="23"/>
      <c r="L192"/>
    </row>
    <row r="193" spans="2:12" x14ac:dyDescent="0.25">
      <c r="B193" s="20"/>
      <c r="C193" s="19"/>
      <c r="D193" s="22"/>
      <c r="E193" s="20"/>
      <c r="F193" s="40"/>
      <c r="G193" s="40"/>
      <c r="H193" s="41"/>
      <c r="I193" s="20"/>
      <c r="J193" s="23"/>
      <c r="K193" s="23"/>
      <c r="L193"/>
    </row>
    <row r="194" spans="2:12" x14ac:dyDescent="0.25">
      <c r="B194" s="20"/>
      <c r="C194" s="19"/>
      <c r="D194" s="22"/>
      <c r="E194" s="20"/>
      <c r="F194" s="40"/>
      <c r="G194" s="40"/>
      <c r="H194" s="41"/>
      <c r="I194" s="20"/>
      <c r="J194" s="23"/>
      <c r="K194" s="23"/>
      <c r="L194" s="23"/>
    </row>
    <row r="195" spans="2:12" x14ac:dyDescent="0.25">
      <c r="B195" s="20"/>
      <c r="C195" s="28"/>
      <c r="D195" s="22"/>
      <c r="E195" s="23"/>
      <c r="F195" s="26"/>
      <c r="G195" s="26"/>
      <c r="H195" s="27"/>
      <c r="I195" s="23"/>
      <c r="J195" s="23"/>
      <c r="K195" s="23"/>
      <c r="L195"/>
    </row>
    <row r="196" spans="2:12" x14ac:dyDescent="0.25">
      <c r="B196" s="20"/>
      <c r="C196" s="28"/>
      <c r="D196" s="22"/>
      <c r="E196" s="23"/>
      <c r="F196" s="26"/>
      <c r="G196" s="26"/>
      <c r="H196" s="27"/>
      <c r="I196" s="23"/>
      <c r="J196" s="23"/>
      <c r="K196" s="23"/>
      <c r="L196"/>
    </row>
    <row r="197" spans="2:12" x14ac:dyDescent="0.25">
      <c r="B197" s="20"/>
      <c r="C197" s="28"/>
      <c r="D197" s="22"/>
      <c r="E197" s="23"/>
      <c r="F197" s="26"/>
      <c r="G197" s="26"/>
      <c r="H197" s="27"/>
      <c r="I197" s="23"/>
      <c r="J197" s="23"/>
      <c r="K197" s="23"/>
      <c r="L197"/>
    </row>
    <row r="198" spans="2:12" x14ac:dyDescent="0.25">
      <c r="B198" s="20"/>
      <c r="C198" s="28"/>
      <c r="D198" s="38"/>
      <c r="E198" s="23"/>
      <c r="F198" s="26"/>
      <c r="G198" s="26"/>
      <c r="H198" s="27"/>
      <c r="I198" s="23"/>
      <c r="J198" s="23"/>
      <c r="K198" s="23"/>
      <c r="L198"/>
    </row>
    <row r="199" spans="2:12" x14ac:dyDescent="0.25">
      <c r="B199" s="20"/>
      <c r="C199" s="28"/>
      <c r="D199" s="38"/>
      <c r="E199" s="23"/>
      <c r="F199" s="26"/>
      <c r="G199" s="26"/>
      <c r="H199" s="27"/>
      <c r="I199" s="23"/>
      <c r="J199" s="23"/>
      <c r="K199" s="23"/>
      <c r="L199"/>
    </row>
    <row r="200" spans="2:12" x14ac:dyDescent="0.25">
      <c r="B200" s="20"/>
      <c r="C200" s="28"/>
      <c r="D200" s="38"/>
      <c r="E200" s="23"/>
      <c r="F200" s="26"/>
      <c r="G200" s="26"/>
      <c r="H200" s="27"/>
      <c r="I200" s="23"/>
      <c r="J200" s="23"/>
      <c r="K200" s="23"/>
      <c r="L200"/>
    </row>
    <row r="201" spans="2:12" x14ac:dyDescent="0.25">
      <c r="B201" s="20"/>
      <c r="C201" s="19"/>
      <c r="D201" s="22"/>
      <c r="E201" s="20"/>
      <c r="F201" s="40"/>
      <c r="G201" s="40"/>
      <c r="H201" s="41"/>
      <c r="I201" s="20"/>
      <c r="J201" s="23"/>
      <c r="K201" s="23"/>
      <c r="L201"/>
    </row>
    <row r="202" spans="2:12" x14ac:dyDescent="0.25">
      <c r="B202" s="20"/>
      <c r="C202" s="19"/>
      <c r="D202" s="38"/>
      <c r="E202" s="20"/>
      <c r="F202" s="40"/>
      <c r="G202" s="40"/>
      <c r="H202" s="41"/>
      <c r="I202" s="20"/>
      <c r="J202" s="23"/>
      <c r="K202" s="23"/>
      <c r="L202"/>
    </row>
    <row r="203" spans="2:12" x14ac:dyDescent="0.25">
      <c r="B203" s="20"/>
      <c r="C203" s="19"/>
      <c r="D203" s="43"/>
      <c r="E203" s="20"/>
      <c r="F203" s="44"/>
      <c r="G203" s="44"/>
      <c r="H203" s="45"/>
      <c r="I203" s="20"/>
      <c r="J203" s="20"/>
      <c r="K203" s="20"/>
      <c r="L203"/>
    </row>
    <row r="204" spans="2:12" x14ac:dyDescent="0.25">
      <c r="B204" s="20"/>
      <c r="C204" s="19"/>
      <c r="D204" s="43"/>
      <c r="E204" s="20"/>
      <c r="F204" s="44"/>
      <c r="G204" s="44"/>
      <c r="H204" s="45"/>
      <c r="I204" s="20"/>
      <c r="J204" s="20"/>
      <c r="K204" s="20"/>
      <c r="L204"/>
    </row>
    <row r="205" spans="2:12" x14ac:dyDescent="0.25">
      <c r="B205" s="20"/>
      <c r="C205" s="19"/>
      <c r="D205" s="43"/>
      <c r="E205" s="20"/>
      <c r="F205" s="44"/>
      <c r="G205" s="44"/>
      <c r="H205" s="45"/>
      <c r="I205" s="20"/>
      <c r="J205" s="20"/>
      <c r="K205" s="20"/>
      <c r="L205"/>
    </row>
    <row r="206" spans="2:12" x14ac:dyDescent="0.25">
      <c r="B206" s="20"/>
      <c r="C206" s="19"/>
      <c r="D206" s="43"/>
      <c r="E206" s="20"/>
      <c r="F206" s="44"/>
      <c r="G206" s="44"/>
      <c r="H206" s="45"/>
      <c r="I206" s="20"/>
      <c r="J206" s="20"/>
      <c r="K206" s="20"/>
      <c r="L206"/>
    </row>
    <row r="207" spans="2:12" x14ac:dyDescent="0.25">
      <c r="B207" s="20"/>
      <c r="C207" s="19"/>
      <c r="D207" s="43"/>
      <c r="E207" s="20"/>
      <c r="F207" s="44"/>
      <c r="G207" s="44"/>
      <c r="H207" s="45"/>
      <c r="I207" s="20"/>
      <c r="J207" s="20"/>
      <c r="K207" s="20"/>
      <c r="L207"/>
    </row>
    <row r="208" spans="2:12" x14ac:dyDescent="0.25">
      <c r="B208" s="20"/>
      <c r="C208" s="19"/>
      <c r="D208" s="43"/>
      <c r="E208" s="20"/>
      <c r="F208" s="44"/>
      <c r="G208" s="44"/>
      <c r="H208" s="45"/>
      <c r="I208" s="20"/>
      <c r="J208" s="20"/>
      <c r="K208" s="20"/>
      <c r="L208"/>
    </row>
    <row r="209" spans="2:12" x14ac:dyDescent="0.25">
      <c r="B209" s="20"/>
      <c r="C209" s="19"/>
      <c r="D209" s="43"/>
      <c r="E209" s="20"/>
      <c r="F209" s="44"/>
      <c r="G209" s="44"/>
      <c r="H209" s="45"/>
      <c r="I209" s="20"/>
      <c r="J209" s="20"/>
      <c r="K209" s="20"/>
      <c r="L209"/>
    </row>
    <row r="210" spans="2:12" x14ac:dyDescent="0.25">
      <c r="B210" s="20"/>
      <c r="C210" s="19"/>
      <c r="D210" s="43"/>
      <c r="E210" s="20"/>
      <c r="F210" s="44"/>
      <c r="G210" s="44"/>
      <c r="H210" s="45"/>
      <c r="I210" s="20"/>
      <c r="J210" s="20"/>
      <c r="K210" s="20"/>
      <c r="L210"/>
    </row>
    <row r="211" spans="2:12" x14ac:dyDescent="0.25">
      <c r="B211" s="20"/>
      <c r="C211" s="19"/>
      <c r="D211" s="43"/>
      <c r="E211" s="20"/>
      <c r="F211" s="44"/>
      <c r="G211" s="44"/>
      <c r="H211" s="45"/>
      <c r="I211" s="20"/>
      <c r="J211" s="20"/>
      <c r="K211" s="20"/>
      <c r="L211"/>
    </row>
    <row r="212" spans="2:12" x14ac:dyDescent="0.25">
      <c r="B212" s="20"/>
      <c r="C212" s="19"/>
      <c r="D212" s="38"/>
      <c r="E212" s="20"/>
      <c r="F212" s="40"/>
      <c r="G212" s="40"/>
      <c r="H212" s="41"/>
      <c r="I212" s="20"/>
      <c r="J212" s="23"/>
      <c r="K212" s="23"/>
      <c r="L212"/>
    </row>
    <row r="213" spans="2:12" x14ac:dyDescent="0.25">
      <c r="B213" s="20"/>
      <c r="C213" s="19"/>
      <c r="D213" s="38"/>
      <c r="E213" s="20"/>
      <c r="F213" s="40"/>
      <c r="G213" s="40"/>
      <c r="H213" s="41"/>
      <c r="I213" s="20"/>
      <c r="J213" s="23"/>
      <c r="K213" s="23"/>
      <c r="L213"/>
    </row>
    <row r="214" spans="2:12" x14ac:dyDescent="0.25">
      <c r="B214" s="20"/>
      <c r="C214" s="19"/>
      <c r="D214" s="38"/>
      <c r="E214" s="20"/>
      <c r="F214" s="40"/>
      <c r="G214" s="40"/>
      <c r="H214" s="41"/>
      <c r="I214" s="20"/>
      <c r="J214" s="23"/>
      <c r="K214" s="23"/>
      <c r="L214"/>
    </row>
    <row r="215" spans="2:12" x14ac:dyDescent="0.25">
      <c r="B215" s="20"/>
      <c r="C215" s="19"/>
      <c r="D215" s="38"/>
      <c r="E215" s="20"/>
      <c r="F215" s="40"/>
      <c r="G215" s="40"/>
      <c r="H215" s="41"/>
      <c r="I215" s="20"/>
      <c r="J215" s="23"/>
      <c r="K215" s="23"/>
      <c r="L215"/>
    </row>
    <row r="216" spans="2:12" x14ac:dyDescent="0.25">
      <c r="B216" s="20"/>
      <c r="C216" s="19"/>
      <c r="D216" s="38"/>
      <c r="E216" s="20"/>
      <c r="F216" s="40"/>
      <c r="G216" s="40"/>
      <c r="H216" s="41"/>
      <c r="I216" s="20"/>
      <c r="J216" s="23"/>
      <c r="K216" s="23"/>
      <c r="L216"/>
    </row>
    <row r="217" spans="2:12" x14ac:dyDescent="0.25">
      <c r="B217" s="20"/>
      <c r="C217" s="19"/>
      <c r="D217" s="38"/>
      <c r="E217" s="20"/>
      <c r="F217" s="40"/>
      <c r="G217" s="40"/>
      <c r="H217" s="41"/>
      <c r="I217" s="20"/>
      <c r="J217" s="23"/>
      <c r="K217" s="23"/>
      <c r="L217"/>
    </row>
    <row r="218" spans="2:12" x14ac:dyDescent="0.25">
      <c r="B218" s="20"/>
      <c r="C218" s="19"/>
      <c r="D218" s="38"/>
      <c r="E218" s="20"/>
      <c r="F218" s="40"/>
      <c r="G218" s="40"/>
      <c r="H218" s="41"/>
      <c r="I218" s="20"/>
      <c r="J218" s="23"/>
      <c r="K218" s="23"/>
      <c r="L218"/>
    </row>
    <row r="219" spans="2:12" x14ac:dyDescent="0.25">
      <c r="B219" s="20"/>
      <c r="C219" s="19"/>
      <c r="D219" s="22"/>
      <c r="E219" s="20"/>
      <c r="F219" s="40"/>
      <c r="G219" s="40"/>
      <c r="H219" s="41"/>
      <c r="I219" s="20"/>
      <c r="J219" s="23"/>
      <c r="K219" s="23"/>
      <c r="L219"/>
    </row>
    <row r="220" spans="2:12" x14ac:dyDescent="0.25">
      <c r="B220" s="20"/>
      <c r="C220" s="28"/>
      <c r="D220" s="22"/>
      <c r="E220" s="20"/>
      <c r="F220" s="26"/>
      <c r="G220" s="26"/>
      <c r="H220" s="41"/>
      <c r="I220" s="20"/>
      <c r="J220" s="23"/>
      <c r="K220" s="23"/>
      <c r="L220"/>
    </row>
    <row r="221" spans="2:12" x14ac:dyDescent="0.25">
      <c r="B221" s="20"/>
      <c r="C221" s="28"/>
      <c r="D221" s="22"/>
      <c r="E221" s="20"/>
      <c r="F221" s="26"/>
      <c r="G221" s="26"/>
      <c r="H221" s="41"/>
      <c r="I221" s="20"/>
      <c r="J221" s="23"/>
      <c r="K221" s="23"/>
      <c r="L221"/>
    </row>
    <row r="222" spans="2:12" x14ac:dyDescent="0.25">
      <c r="B222" s="20"/>
      <c r="C222" s="28"/>
      <c r="D222" s="38"/>
      <c r="E222" s="20"/>
      <c r="F222" s="26"/>
      <c r="G222" s="26"/>
      <c r="H222" s="41"/>
      <c r="I222" s="20"/>
      <c r="J222" s="23"/>
      <c r="K222" s="23"/>
      <c r="L222"/>
    </row>
    <row r="223" spans="2:12" x14ac:dyDescent="0.25">
      <c r="B223" s="20"/>
      <c r="C223" s="28"/>
      <c r="D223" s="38"/>
      <c r="E223" s="20"/>
      <c r="F223" s="26"/>
      <c r="G223" s="26"/>
      <c r="H223" s="41"/>
      <c r="I223" s="20"/>
      <c r="J223" s="23"/>
      <c r="K223" s="23"/>
      <c r="L223"/>
    </row>
    <row r="224" spans="2:12" x14ac:dyDescent="0.25">
      <c r="B224" s="20"/>
      <c r="C224" s="28"/>
      <c r="D224" s="38"/>
      <c r="E224" s="20"/>
      <c r="F224" s="26"/>
      <c r="G224" s="26"/>
      <c r="H224" s="41"/>
      <c r="I224" s="20"/>
      <c r="J224" s="23"/>
      <c r="K224" s="23"/>
      <c r="L224"/>
    </row>
    <row r="225" spans="2:12" x14ac:dyDescent="0.25">
      <c r="B225" s="20"/>
      <c r="C225" s="28"/>
      <c r="D225" s="38"/>
      <c r="E225" s="20"/>
      <c r="F225" s="26"/>
      <c r="G225" s="26"/>
      <c r="H225" s="41"/>
      <c r="I225" s="20"/>
      <c r="J225" s="23"/>
      <c r="K225" s="23"/>
      <c r="L225"/>
    </row>
    <row r="226" spans="2:12" x14ac:dyDescent="0.25">
      <c r="B226" s="20"/>
      <c r="C226" s="28"/>
      <c r="D226" s="38"/>
      <c r="E226" s="20"/>
      <c r="F226" s="26"/>
      <c r="G226" s="26"/>
      <c r="H226" s="41"/>
      <c r="I226" s="20"/>
      <c r="J226" s="23"/>
      <c r="K226" s="23"/>
      <c r="L226"/>
    </row>
    <row r="227" spans="2:12" x14ac:dyDescent="0.25">
      <c r="B227" s="20"/>
      <c r="C227" s="28"/>
      <c r="D227" s="38"/>
      <c r="E227" s="20"/>
      <c r="F227" s="26"/>
      <c r="G227" s="26"/>
      <c r="H227" s="41"/>
      <c r="I227" s="20"/>
      <c r="J227" s="23"/>
      <c r="K227" s="23"/>
      <c r="L227"/>
    </row>
    <row r="228" spans="2:12" x14ac:dyDescent="0.25">
      <c r="B228" s="20"/>
      <c r="C228" s="28"/>
      <c r="D228" s="38"/>
      <c r="E228" s="20"/>
      <c r="F228" s="26"/>
      <c r="G228" s="26"/>
      <c r="H228" s="41"/>
      <c r="I228" s="20"/>
      <c r="J228" s="23"/>
      <c r="K228" s="23"/>
      <c r="L228"/>
    </row>
    <row r="229" spans="2:12" x14ac:dyDescent="0.25">
      <c r="B229" s="20"/>
      <c r="C229" s="28"/>
      <c r="D229" s="38"/>
      <c r="E229" s="20"/>
      <c r="F229" s="26"/>
      <c r="G229" s="26"/>
      <c r="H229" s="41"/>
      <c r="I229" s="20"/>
      <c r="J229" s="23"/>
      <c r="K229" s="23"/>
      <c r="L229"/>
    </row>
    <row r="230" spans="2:12" x14ac:dyDescent="0.25">
      <c r="B230" s="20"/>
      <c r="C230" s="28"/>
      <c r="D230" s="38"/>
      <c r="E230" s="20"/>
      <c r="F230" s="26"/>
      <c r="G230" s="26"/>
      <c r="H230" s="41"/>
      <c r="I230" s="20"/>
      <c r="J230" s="23"/>
      <c r="K230" s="23"/>
      <c r="L230"/>
    </row>
    <row r="231" spans="2:12" x14ac:dyDescent="0.25">
      <c r="B231" s="20"/>
      <c r="C231" s="28"/>
      <c r="D231" s="38"/>
      <c r="E231" s="20"/>
      <c r="F231" s="26"/>
      <c r="G231" s="26"/>
      <c r="H231" s="41"/>
      <c r="I231" s="20"/>
      <c r="J231" s="23"/>
      <c r="K231" s="23"/>
      <c r="L231"/>
    </row>
    <row r="232" spans="2:12" x14ac:dyDescent="0.25">
      <c r="B232" s="20"/>
      <c r="C232" s="28"/>
      <c r="D232" s="22"/>
      <c r="E232" s="20"/>
      <c r="F232" s="26"/>
      <c r="G232" s="26"/>
      <c r="H232" s="41"/>
      <c r="I232" s="20"/>
      <c r="J232" s="23"/>
      <c r="K232" s="23"/>
      <c r="L232"/>
    </row>
    <row r="233" spans="2:12" x14ac:dyDescent="0.25">
      <c r="B233" s="20"/>
      <c r="C233" s="28"/>
      <c r="D233" s="22"/>
      <c r="E233" s="20"/>
      <c r="F233" s="26"/>
      <c r="G233" s="26"/>
      <c r="H233" s="41"/>
      <c r="I233" s="20"/>
      <c r="J233" s="23"/>
      <c r="K233" s="23"/>
      <c r="L233"/>
    </row>
    <row r="234" spans="2:12" x14ac:dyDescent="0.25">
      <c r="B234" s="20"/>
      <c r="C234" s="28"/>
      <c r="D234" s="22"/>
      <c r="E234" s="20"/>
      <c r="F234" s="26"/>
      <c r="G234" s="26"/>
      <c r="H234" s="41"/>
      <c r="I234" s="20"/>
      <c r="J234" s="23"/>
      <c r="K234" s="23"/>
      <c r="L234"/>
    </row>
    <row r="235" spans="2:12" x14ac:dyDescent="0.25">
      <c r="B235" s="20"/>
      <c r="C235" s="46"/>
      <c r="D235" s="47"/>
      <c r="E235" s="48"/>
      <c r="F235" s="49"/>
      <c r="G235" s="49"/>
      <c r="H235" s="50"/>
      <c r="I235" s="48"/>
      <c r="J235" s="48"/>
      <c r="K235" s="48"/>
      <c r="L235"/>
    </row>
    <row r="236" spans="2:12" x14ac:dyDescent="0.25">
      <c r="B236" s="20"/>
      <c r="C236" s="28"/>
      <c r="D236" s="38"/>
      <c r="E236" s="23"/>
      <c r="F236" s="26"/>
      <c r="G236" s="26"/>
      <c r="H236" s="27"/>
      <c r="I236" s="23"/>
      <c r="J236" s="23"/>
      <c r="K236" s="23"/>
      <c r="L236"/>
    </row>
    <row r="237" spans="2:12" x14ac:dyDescent="0.25">
      <c r="B237" s="20"/>
      <c r="C237" s="28"/>
      <c r="D237" s="38"/>
      <c r="E237" s="23"/>
      <c r="F237" s="26"/>
      <c r="G237" s="26"/>
      <c r="H237" s="27"/>
      <c r="I237" s="23"/>
      <c r="J237" s="23"/>
      <c r="K237" s="23"/>
      <c r="L237"/>
    </row>
    <row r="238" spans="2:12" x14ac:dyDescent="0.25">
      <c r="B238" s="20"/>
      <c r="C238" s="28"/>
      <c r="D238" s="38"/>
      <c r="E238" s="23"/>
      <c r="F238" s="26"/>
      <c r="G238" s="26"/>
      <c r="H238" s="27"/>
      <c r="I238" s="23"/>
      <c r="J238" s="23"/>
      <c r="K238" s="23"/>
      <c r="L238"/>
    </row>
    <row r="239" spans="2:12" s="51" customFormat="1" x14ac:dyDescent="0.25">
      <c r="B239" s="20"/>
      <c r="C239" s="28"/>
      <c r="D239" s="38"/>
      <c r="E239" s="23"/>
      <c r="F239" s="26"/>
      <c r="G239" s="26"/>
      <c r="H239" s="27"/>
      <c r="I239" s="23"/>
      <c r="J239" s="23"/>
      <c r="K239" s="23"/>
    </row>
    <row r="240" spans="2:12" s="51" customFormat="1" x14ac:dyDescent="0.25">
      <c r="B240" s="20"/>
      <c r="C240" s="28"/>
      <c r="D240" s="38"/>
      <c r="E240" s="23"/>
      <c r="F240" s="26"/>
      <c r="G240" s="26"/>
      <c r="H240" s="27"/>
      <c r="I240" s="23"/>
      <c r="J240" s="23"/>
      <c r="K240" s="23"/>
    </row>
    <row r="241" spans="2:12" s="51" customFormat="1" x14ac:dyDescent="0.25">
      <c r="B241" s="20"/>
      <c r="C241" s="28"/>
      <c r="D241" s="38"/>
      <c r="E241" s="23"/>
      <c r="F241" s="26"/>
      <c r="G241" s="26"/>
      <c r="H241" s="27"/>
      <c r="I241" s="23"/>
      <c r="J241" s="23"/>
      <c r="K241" s="23"/>
    </row>
    <row r="242" spans="2:12" x14ac:dyDescent="0.25">
      <c r="B242" s="20"/>
      <c r="C242" s="19"/>
      <c r="D242" s="22"/>
      <c r="E242" s="20"/>
      <c r="F242" s="26"/>
      <c r="G242" s="26"/>
      <c r="H242" s="41"/>
      <c r="I242" s="20"/>
      <c r="J242" s="23"/>
      <c r="K242" s="23"/>
      <c r="L242"/>
    </row>
    <row r="243" spans="2:12" x14ac:dyDescent="0.25">
      <c r="B243" s="20"/>
      <c r="C243" s="19"/>
      <c r="D243" s="38"/>
      <c r="E243" s="20"/>
      <c r="F243" s="26"/>
      <c r="G243" s="26"/>
      <c r="H243" s="41"/>
      <c r="I243" s="20"/>
      <c r="J243" s="23"/>
      <c r="K243" s="23"/>
      <c r="L243"/>
    </row>
    <row r="244" spans="2:12" x14ac:dyDescent="0.25">
      <c r="B244" s="20"/>
      <c r="C244" s="19"/>
      <c r="D244" s="38"/>
      <c r="E244" s="20"/>
      <c r="F244" s="26"/>
      <c r="G244" s="26"/>
      <c r="H244" s="41"/>
      <c r="I244" s="20"/>
      <c r="J244" s="23"/>
      <c r="K244" s="23"/>
      <c r="L244"/>
    </row>
    <row r="245" spans="2:12" x14ac:dyDescent="0.25">
      <c r="B245" s="20"/>
      <c r="C245" s="28"/>
      <c r="D245" s="22"/>
      <c r="E245" s="20"/>
      <c r="F245" s="26"/>
      <c r="G245" s="26"/>
      <c r="H245" s="41"/>
      <c r="I245" s="20"/>
      <c r="J245" s="23"/>
      <c r="K245" s="23"/>
      <c r="L245"/>
    </row>
    <row r="246" spans="2:12" x14ac:dyDescent="0.25">
      <c r="B246" s="20"/>
      <c r="C246" s="28"/>
      <c r="D246" s="22"/>
      <c r="E246" s="20"/>
      <c r="F246" s="26"/>
      <c r="G246" s="26"/>
      <c r="H246" s="41"/>
      <c r="I246" s="20"/>
      <c r="J246" s="23"/>
      <c r="K246" s="23"/>
      <c r="L246"/>
    </row>
    <row r="247" spans="2:12" x14ac:dyDescent="0.25">
      <c r="B247" s="20"/>
      <c r="C247" s="28"/>
      <c r="D247" s="22"/>
      <c r="E247" s="20"/>
      <c r="F247" s="26"/>
      <c r="G247" s="26"/>
      <c r="H247" s="41"/>
      <c r="I247" s="20"/>
      <c r="J247" s="23"/>
      <c r="K247" s="23"/>
      <c r="L247"/>
    </row>
    <row r="248" spans="2:12" x14ac:dyDescent="0.25">
      <c r="B248" s="20"/>
      <c r="C248" s="46"/>
      <c r="D248" s="47"/>
      <c r="E248" s="48"/>
      <c r="F248" s="49"/>
      <c r="G248" s="49"/>
      <c r="H248" s="50"/>
      <c r="I248" s="48"/>
      <c r="J248" s="48"/>
      <c r="K248" s="48"/>
      <c r="L248"/>
    </row>
    <row r="249" spans="2:12" x14ac:dyDescent="0.25">
      <c r="B249" s="20"/>
      <c r="C249" s="19"/>
      <c r="D249" s="38"/>
      <c r="E249" s="20"/>
      <c r="F249" s="26"/>
      <c r="G249" s="26"/>
      <c r="H249" s="41"/>
      <c r="I249" s="20"/>
      <c r="J249" s="23"/>
      <c r="K249" s="23"/>
      <c r="L249"/>
    </row>
    <row r="250" spans="2:12" x14ac:dyDescent="0.25">
      <c r="B250" s="20"/>
      <c r="C250" s="19"/>
      <c r="D250" s="38"/>
      <c r="E250" s="20"/>
      <c r="F250" s="26"/>
      <c r="G250" s="26"/>
      <c r="H250" s="41"/>
      <c r="I250" s="20"/>
      <c r="J250" s="23"/>
      <c r="K250" s="23"/>
      <c r="L250"/>
    </row>
    <row r="251" spans="2:12" x14ac:dyDescent="0.25">
      <c r="B251" s="20"/>
      <c r="C251" s="19"/>
      <c r="D251" s="38"/>
      <c r="E251" s="20"/>
      <c r="F251" s="26"/>
      <c r="G251" s="26"/>
      <c r="H251" s="41"/>
      <c r="I251" s="20"/>
      <c r="J251" s="23"/>
      <c r="K251" s="23"/>
      <c r="L251"/>
    </row>
    <row r="252" spans="2:12" x14ac:dyDescent="0.25">
      <c r="B252" s="20"/>
      <c r="C252" s="19"/>
      <c r="D252" s="38"/>
      <c r="E252" s="20"/>
      <c r="F252" s="26"/>
      <c r="G252" s="26"/>
      <c r="H252" s="41"/>
      <c r="I252" s="20"/>
      <c r="J252" s="23"/>
      <c r="K252" s="23"/>
      <c r="L252"/>
    </row>
    <row r="253" spans="2:12" x14ac:dyDescent="0.25">
      <c r="B253" s="20"/>
      <c r="C253" s="19"/>
      <c r="D253" s="38"/>
      <c r="E253" s="20"/>
      <c r="F253" s="26"/>
      <c r="G253" s="26"/>
      <c r="H253" s="41"/>
      <c r="I253" s="20"/>
      <c r="J253" s="23"/>
      <c r="K253" s="23"/>
      <c r="L253"/>
    </row>
    <row r="254" spans="2:12" x14ac:dyDescent="0.25">
      <c r="B254" s="20"/>
      <c r="C254" s="19"/>
      <c r="D254" s="38"/>
      <c r="E254" s="20"/>
      <c r="F254" s="26"/>
      <c r="G254" s="26"/>
      <c r="H254" s="41"/>
      <c r="I254" s="20"/>
      <c r="J254" s="23"/>
      <c r="K254" s="23"/>
      <c r="L254"/>
    </row>
    <row r="255" spans="2:12" x14ac:dyDescent="0.25">
      <c r="B255" s="20"/>
      <c r="C255" s="19"/>
      <c r="D255" s="38"/>
      <c r="E255" s="20"/>
      <c r="F255" s="26"/>
      <c r="G255" s="26"/>
      <c r="H255" s="41"/>
      <c r="I255" s="20"/>
      <c r="J255" s="23"/>
      <c r="K255" s="23"/>
      <c r="L255"/>
    </row>
    <row r="256" spans="2:12" x14ac:dyDescent="0.25">
      <c r="B256" s="20"/>
      <c r="C256" s="19"/>
      <c r="D256" s="38"/>
      <c r="E256" s="20"/>
      <c r="F256" s="26"/>
      <c r="G256" s="26"/>
      <c r="H256" s="41"/>
      <c r="I256" s="20"/>
      <c r="J256" s="23"/>
      <c r="K256" s="23"/>
      <c r="L256"/>
    </row>
    <row r="257" spans="2:12" x14ac:dyDescent="0.25">
      <c r="B257" s="20"/>
      <c r="C257" s="19"/>
      <c r="D257" s="38"/>
      <c r="E257" s="20"/>
      <c r="F257" s="26"/>
      <c r="G257" s="26"/>
      <c r="H257" s="41"/>
      <c r="I257" s="20"/>
      <c r="J257" s="23"/>
      <c r="K257" s="23"/>
      <c r="L257"/>
    </row>
    <row r="258" spans="2:12" x14ac:dyDescent="0.25">
      <c r="B258" s="20"/>
      <c r="C258" s="19"/>
      <c r="D258" s="38"/>
      <c r="E258" s="20"/>
      <c r="F258" s="26"/>
      <c r="G258" s="26"/>
      <c r="H258" s="41"/>
      <c r="I258" s="20"/>
      <c r="J258" s="23"/>
      <c r="K258" s="23"/>
      <c r="L258"/>
    </row>
    <row r="259" spans="2:12" x14ac:dyDescent="0.25">
      <c r="B259" s="20"/>
      <c r="C259" s="19"/>
      <c r="D259" s="38"/>
      <c r="E259" s="20"/>
      <c r="F259" s="26"/>
      <c r="G259" s="26"/>
      <c r="H259" s="41"/>
      <c r="I259" s="20"/>
      <c r="J259" s="23"/>
      <c r="K259" s="23"/>
      <c r="L259"/>
    </row>
    <row r="260" spans="2:12" x14ac:dyDescent="0.25">
      <c r="B260" s="20"/>
      <c r="C260" s="19"/>
      <c r="D260" s="38"/>
      <c r="E260" s="20"/>
      <c r="F260" s="26"/>
      <c r="G260" s="26"/>
      <c r="H260" s="41"/>
      <c r="I260" s="20"/>
      <c r="J260" s="23"/>
      <c r="K260" s="23"/>
      <c r="L260"/>
    </row>
    <row r="261" spans="2:12" x14ac:dyDescent="0.25">
      <c r="B261" s="20"/>
      <c r="C261" s="19"/>
      <c r="D261" s="38"/>
      <c r="E261" s="20"/>
      <c r="F261" s="26"/>
      <c r="G261" s="26"/>
      <c r="H261" s="41"/>
      <c r="I261" s="20"/>
      <c r="J261" s="23"/>
      <c r="K261" s="23"/>
      <c r="L261"/>
    </row>
    <row r="262" spans="2:12" x14ac:dyDescent="0.25">
      <c r="B262" s="20"/>
      <c r="C262" s="19"/>
      <c r="D262" s="38"/>
      <c r="E262" s="20"/>
      <c r="F262" s="26"/>
      <c r="G262" s="26"/>
      <c r="H262" s="41"/>
      <c r="I262" s="20"/>
      <c r="J262" s="23"/>
      <c r="K262" s="23"/>
      <c r="L262"/>
    </row>
    <row r="263" spans="2:12" x14ac:dyDescent="0.25">
      <c r="B263" s="20"/>
      <c r="C263" s="19"/>
      <c r="D263" s="38"/>
      <c r="E263" s="20"/>
      <c r="F263" s="26"/>
      <c r="G263" s="26"/>
      <c r="H263" s="41"/>
      <c r="I263" s="20"/>
      <c r="J263" s="23"/>
      <c r="K263" s="23"/>
      <c r="L263"/>
    </row>
    <row r="264" spans="2:12" x14ac:dyDescent="0.25">
      <c r="B264" s="20"/>
      <c r="C264" s="19"/>
      <c r="D264" s="38"/>
      <c r="E264" s="20"/>
      <c r="F264" s="26"/>
      <c r="G264" s="26"/>
      <c r="H264" s="41"/>
      <c r="I264" s="20"/>
      <c r="J264" s="23"/>
      <c r="K264" s="23"/>
      <c r="L264"/>
    </row>
    <row r="265" spans="2:12" x14ac:dyDescent="0.25">
      <c r="B265" s="20"/>
      <c r="C265" s="19"/>
      <c r="D265" s="38"/>
      <c r="E265" s="20"/>
      <c r="F265" s="26"/>
      <c r="G265" s="26"/>
      <c r="H265" s="41"/>
      <c r="I265" s="20"/>
      <c r="J265" s="23"/>
      <c r="K265" s="23"/>
      <c r="L265"/>
    </row>
    <row r="266" spans="2:12" x14ac:dyDescent="0.25">
      <c r="B266" s="20"/>
      <c r="C266" s="19"/>
      <c r="D266" s="38"/>
      <c r="E266" s="20"/>
      <c r="F266" s="26"/>
      <c r="G266" s="26"/>
      <c r="H266" s="41"/>
      <c r="I266" s="20"/>
      <c r="J266" s="23"/>
      <c r="K266" s="23"/>
      <c r="L266"/>
    </row>
    <row r="267" spans="2:12" x14ac:dyDescent="0.25">
      <c r="B267" s="20"/>
      <c r="C267" s="28"/>
      <c r="D267" s="22"/>
      <c r="E267" s="20"/>
      <c r="F267" s="26"/>
      <c r="G267" s="26"/>
      <c r="H267" s="41"/>
      <c r="I267" s="20"/>
      <c r="J267" s="23"/>
      <c r="K267" s="23"/>
      <c r="L267"/>
    </row>
    <row r="268" spans="2:12" x14ac:dyDescent="0.25">
      <c r="B268" s="20"/>
      <c r="C268" s="19"/>
      <c r="D268" s="22"/>
      <c r="E268" s="20"/>
      <c r="F268" s="26"/>
      <c r="G268" s="26"/>
      <c r="H268" s="41"/>
      <c r="I268" s="20"/>
      <c r="J268" s="23"/>
      <c r="K268" s="23"/>
      <c r="L268"/>
    </row>
    <row r="269" spans="2:12" x14ac:dyDescent="0.25">
      <c r="B269" s="20"/>
      <c r="C269" s="19"/>
      <c r="D269" s="38"/>
      <c r="E269" s="20"/>
      <c r="F269" s="26"/>
      <c r="G269" s="26"/>
      <c r="H269" s="41"/>
      <c r="I269" s="20"/>
      <c r="J269" s="23"/>
      <c r="K269" s="23"/>
      <c r="L269"/>
    </row>
    <row r="270" spans="2:12" x14ac:dyDescent="0.25">
      <c r="B270" s="20"/>
      <c r="C270" s="19"/>
      <c r="D270" s="22"/>
      <c r="E270" s="20"/>
      <c r="F270" s="26"/>
      <c r="G270" s="26"/>
      <c r="H270" s="41"/>
      <c r="I270" s="20"/>
      <c r="J270" s="23"/>
      <c r="K270" s="23"/>
      <c r="L270"/>
    </row>
    <row r="271" spans="2:12" x14ac:dyDescent="0.25">
      <c r="B271" s="20"/>
      <c r="C271" s="19"/>
      <c r="D271" s="22"/>
      <c r="E271" s="20"/>
      <c r="F271" s="26"/>
      <c r="G271" s="26"/>
      <c r="H271" s="41"/>
      <c r="I271" s="20"/>
      <c r="J271" s="23"/>
      <c r="K271" s="23"/>
      <c r="L271"/>
    </row>
    <row r="272" spans="2:12" x14ac:dyDescent="0.25">
      <c r="B272" s="20"/>
      <c r="C272" s="19"/>
      <c r="D272" s="22"/>
      <c r="E272" s="20"/>
      <c r="F272" s="26"/>
      <c r="G272" s="26"/>
      <c r="H272" s="41"/>
      <c r="I272" s="20"/>
      <c r="J272" s="23"/>
      <c r="K272" s="23"/>
      <c r="L272"/>
    </row>
    <row r="273" spans="2:12" x14ac:dyDescent="0.25">
      <c r="B273" s="20"/>
      <c r="C273" s="19"/>
      <c r="D273" s="22"/>
      <c r="E273" s="20"/>
      <c r="F273" s="26"/>
      <c r="G273" s="26"/>
      <c r="H273" s="41"/>
      <c r="I273" s="20"/>
      <c r="J273" s="23"/>
      <c r="K273" s="23"/>
      <c r="L273"/>
    </row>
    <row r="274" spans="2:12" x14ac:dyDescent="0.25">
      <c r="B274" s="20"/>
      <c r="C274" s="19"/>
      <c r="D274" s="22"/>
      <c r="E274" s="20"/>
      <c r="F274" s="26"/>
      <c r="G274" s="26"/>
      <c r="H274" s="41"/>
      <c r="I274" s="20"/>
      <c r="J274" s="23"/>
      <c r="K274" s="23"/>
      <c r="L274"/>
    </row>
    <row r="275" spans="2:12" x14ac:dyDescent="0.25">
      <c r="B275" s="20"/>
      <c r="C275" s="19"/>
      <c r="D275" s="22"/>
      <c r="E275" s="20"/>
      <c r="F275" s="26"/>
      <c r="G275" s="26"/>
      <c r="H275" s="41"/>
      <c r="I275" s="20"/>
      <c r="J275" s="23"/>
      <c r="K275" s="23"/>
      <c r="L275"/>
    </row>
    <row r="276" spans="2:12" x14ac:dyDescent="0.25">
      <c r="B276" s="20"/>
      <c r="C276" s="19"/>
      <c r="D276" s="22"/>
      <c r="E276" s="20"/>
      <c r="F276" s="26"/>
      <c r="G276" s="26"/>
      <c r="H276" s="41"/>
      <c r="I276" s="20"/>
      <c r="J276" s="23"/>
      <c r="K276" s="23"/>
      <c r="L276"/>
    </row>
    <row r="277" spans="2:12" x14ac:dyDescent="0.25">
      <c r="B277" s="20"/>
      <c r="C277" s="19"/>
      <c r="D277" s="38"/>
      <c r="E277" s="20"/>
      <c r="F277" s="26"/>
      <c r="G277" s="26"/>
      <c r="H277" s="41"/>
      <c r="I277" s="20"/>
      <c r="J277" s="23"/>
      <c r="K277" s="23"/>
      <c r="L277"/>
    </row>
    <row r="278" spans="2:12" x14ac:dyDescent="0.25">
      <c r="B278" s="20"/>
      <c r="C278" s="19"/>
      <c r="D278" s="38"/>
      <c r="E278" s="20"/>
      <c r="F278" s="26"/>
      <c r="G278" s="26"/>
      <c r="H278" s="41"/>
      <c r="I278" s="20"/>
      <c r="J278" s="23"/>
      <c r="K278" s="23"/>
      <c r="L278"/>
    </row>
    <row r="279" spans="2:12" x14ac:dyDescent="0.25">
      <c r="B279" s="20"/>
      <c r="C279" s="19"/>
      <c r="D279" s="38"/>
      <c r="E279" s="20"/>
      <c r="F279" s="26"/>
      <c r="G279" s="26"/>
      <c r="H279" s="41"/>
      <c r="I279" s="20"/>
      <c r="J279" s="23"/>
      <c r="K279" s="23"/>
      <c r="L279"/>
    </row>
    <row r="280" spans="2:12" x14ac:dyDescent="0.25">
      <c r="B280" s="20"/>
      <c r="C280" s="19"/>
      <c r="D280" s="38"/>
      <c r="E280" s="20"/>
      <c r="F280" s="26"/>
      <c r="G280" s="26"/>
      <c r="H280" s="41"/>
      <c r="I280" s="20"/>
      <c r="J280" s="23"/>
      <c r="K280" s="23"/>
      <c r="L280"/>
    </row>
    <row r="281" spans="2:12" x14ac:dyDescent="0.25">
      <c r="B281" s="20"/>
      <c r="C281" s="19"/>
      <c r="D281" s="38"/>
      <c r="E281" s="20"/>
      <c r="F281" s="26"/>
      <c r="G281" s="26"/>
      <c r="H281" s="41"/>
      <c r="I281" s="20"/>
      <c r="J281" s="23"/>
      <c r="K281" s="23"/>
      <c r="L281"/>
    </row>
    <row r="282" spans="2:12" x14ac:dyDescent="0.25">
      <c r="B282" s="20"/>
      <c r="C282" s="19"/>
      <c r="D282" s="38"/>
      <c r="E282" s="20"/>
      <c r="F282" s="26"/>
      <c r="G282" s="26"/>
      <c r="H282" s="41"/>
      <c r="I282" s="20"/>
      <c r="J282" s="23"/>
      <c r="K282" s="23"/>
      <c r="L282"/>
    </row>
    <row r="283" spans="2:12" x14ac:dyDescent="0.25">
      <c r="B283" s="20"/>
      <c r="C283" s="19"/>
      <c r="D283" s="38"/>
      <c r="E283" s="20"/>
      <c r="F283" s="26"/>
      <c r="G283" s="26"/>
      <c r="H283" s="41"/>
      <c r="I283" s="20"/>
      <c r="J283" s="23"/>
      <c r="K283" s="23"/>
      <c r="L283"/>
    </row>
    <row r="284" spans="2:12" x14ac:dyDescent="0.25">
      <c r="B284" s="20"/>
      <c r="C284" s="19"/>
      <c r="D284" s="38"/>
      <c r="E284" s="20"/>
      <c r="F284" s="26"/>
      <c r="G284" s="26"/>
      <c r="H284" s="41"/>
      <c r="I284" s="20"/>
      <c r="J284" s="23"/>
      <c r="K284" s="23"/>
      <c r="L284"/>
    </row>
    <row r="285" spans="2:12" x14ac:dyDescent="0.25">
      <c r="B285" s="20"/>
      <c r="C285" s="19"/>
      <c r="D285" s="38"/>
      <c r="E285" s="20"/>
      <c r="F285" s="26"/>
      <c r="G285" s="26"/>
      <c r="H285" s="41"/>
      <c r="I285" s="20"/>
      <c r="J285" s="23"/>
      <c r="K285" s="23"/>
      <c r="L285"/>
    </row>
    <row r="286" spans="2:12" x14ac:dyDescent="0.25">
      <c r="B286" s="20"/>
      <c r="C286" s="19"/>
      <c r="D286" s="38"/>
      <c r="E286" s="20"/>
      <c r="F286" s="26"/>
      <c r="G286" s="26"/>
      <c r="H286" s="41"/>
      <c r="I286" s="20"/>
      <c r="J286" s="23"/>
      <c r="K286" s="23"/>
      <c r="L286"/>
    </row>
    <row r="287" spans="2:12" x14ac:dyDescent="0.25">
      <c r="B287" s="20"/>
      <c r="C287" s="19"/>
      <c r="D287" s="38"/>
      <c r="E287" s="20"/>
      <c r="F287" s="26"/>
      <c r="G287" s="26"/>
      <c r="H287" s="41"/>
      <c r="I287" s="20"/>
      <c r="J287" s="23"/>
      <c r="K287" s="23"/>
      <c r="L287"/>
    </row>
    <row r="288" spans="2:12" x14ac:dyDescent="0.25">
      <c r="B288" s="20"/>
      <c r="C288" s="19"/>
      <c r="D288" s="38"/>
      <c r="E288" s="20"/>
      <c r="F288" s="26"/>
      <c r="G288" s="26"/>
      <c r="H288" s="41"/>
      <c r="I288" s="20"/>
      <c r="J288" s="23"/>
      <c r="K288" s="23"/>
      <c r="L288"/>
    </row>
    <row r="289" spans="2:12" x14ac:dyDescent="0.25">
      <c r="B289" s="20"/>
      <c r="C289" s="19"/>
      <c r="D289" s="38"/>
      <c r="E289" s="20"/>
      <c r="F289" s="26"/>
      <c r="G289" s="26"/>
      <c r="H289" s="41"/>
      <c r="I289" s="20"/>
      <c r="J289" s="23"/>
      <c r="K289" s="23"/>
      <c r="L289"/>
    </row>
    <row r="290" spans="2:12" x14ac:dyDescent="0.25">
      <c r="B290" s="20"/>
      <c r="C290" s="19"/>
      <c r="D290" s="38"/>
      <c r="E290" s="20"/>
      <c r="F290" s="26"/>
      <c r="G290" s="26"/>
      <c r="H290" s="41"/>
      <c r="I290" s="20"/>
      <c r="J290" s="23"/>
      <c r="K290" s="23"/>
      <c r="L290"/>
    </row>
    <row r="291" spans="2:12" x14ac:dyDescent="0.25">
      <c r="B291" s="20"/>
      <c r="C291" s="19"/>
      <c r="D291" s="38"/>
      <c r="E291" s="20"/>
      <c r="F291" s="26"/>
      <c r="G291" s="26"/>
      <c r="H291" s="41"/>
      <c r="I291" s="20"/>
      <c r="J291" s="23"/>
      <c r="K291" s="23"/>
      <c r="L291"/>
    </row>
    <row r="292" spans="2:12" x14ac:dyDescent="0.25">
      <c r="B292" s="20"/>
      <c r="C292" s="19"/>
      <c r="D292" s="38"/>
      <c r="E292" s="20"/>
      <c r="F292" s="26"/>
      <c r="G292" s="26"/>
      <c r="H292" s="41"/>
      <c r="I292" s="20"/>
      <c r="J292" s="23"/>
      <c r="K292" s="23"/>
      <c r="L292"/>
    </row>
    <row r="293" spans="2:12" x14ac:dyDescent="0.25">
      <c r="B293" s="20"/>
      <c r="C293" s="19"/>
      <c r="D293" s="38"/>
      <c r="E293" s="20"/>
      <c r="F293" s="26"/>
      <c r="G293" s="26"/>
      <c r="H293" s="41"/>
      <c r="I293" s="20"/>
      <c r="J293" s="23"/>
      <c r="K293" s="23"/>
      <c r="L293"/>
    </row>
    <row r="294" spans="2:12" x14ac:dyDescent="0.25">
      <c r="B294" s="20"/>
      <c r="C294" s="19"/>
      <c r="D294" s="38"/>
      <c r="E294" s="20"/>
      <c r="F294" s="26"/>
      <c r="G294" s="26"/>
      <c r="H294" s="41"/>
      <c r="I294" s="20"/>
      <c r="J294" s="23"/>
      <c r="K294" s="23"/>
      <c r="L294"/>
    </row>
    <row r="295" spans="2:12" x14ac:dyDescent="0.25">
      <c r="B295" s="20"/>
      <c r="C295" s="28"/>
      <c r="D295" s="22"/>
      <c r="E295" s="23"/>
      <c r="F295" s="26"/>
      <c r="G295" s="26"/>
      <c r="H295" s="41"/>
      <c r="I295" s="20"/>
      <c r="J295" s="23"/>
      <c r="K295" s="23"/>
      <c r="L295"/>
    </row>
    <row r="296" spans="2:12" x14ac:dyDescent="0.25">
      <c r="B296" s="20"/>
      <c r="C296" s="28"/>
      <c r="D296" s="22"/>
      <c r="E296" s="23"/>
      <c r="F296" s="26"/>
      <c r="G296" s="26"/>
      <c r="H296" s="41"/>
      <c r="I296" s="20"/>
      <c r="J296" s="23"/>
      <c r="K296" s="23"/>
      <c r="L296"/>
    </row>
    <row r="297" spans="2:12" x14ac:dyDescent="0.25">
      <c r="B297" s="20"/>
      <c r="C297" s="28"/>
      <c r="D297" s="22"/>
      <c r="E297" s="23"/>
      <c r="F297" s="26"/>
      <c r="G297" s="26"/>
      <c r="H297" s="41"/>
      <c r="I297" s="20"/>
      <c r="J297" s="23"/>
      <c r="K297" s="23"/>
      <c r="L297"/>
    </row>
    <row r="298" spans="2:12" x14ac:dyDescent="0.25">
      <c r="B298" s="20"/>
      <c r="C298" s="46"/>
      <c r="D298" s="47"/>
      <c r="E298" s="48"/>
      <c r="F298" s="49"/>
      <c r="G298" s="49"/>
      <c r="H298" s="50"/>
      <c r="I298" s="48"/>
      <c r="J298" s="48"/>
      <c r="K298" s="48"/>
      <c r="L298"/>
    </row>
    <row r="299" spans="2:12" x14ac:dyDescent="0.25">
      <c r="B299" s="20"/>
      <c r="C299" s="28"/>
      <c r="D299" s="38"/>
      <c r="E299" s="23"/>
      <c r="F299" s="26"/>
      <c r="G299" s="26"/>
      <c r="H299" s="27"/>
      <c r="I299" s="23"/>
      <c r="J299" s="23"/>
      <c r="K299" s="23"/>
      <c r="L299"/>
    </row>
    <row r="300" spans="2:12" x14ac:dyDescent="0.25">
      <c r="B300" s="20"/>
      <c r="C300" s="28"/>
      <c r="D300" s="38"/>
      <c r="E300" s="23"/>
      <c r="F300" s="26"/>
      <c r="G300" s="26"/>
      <c r="H300" s="27"/>
      <c r="I300" s="23"/>
      <c r="J300" s="23"/>
      <c r="K300" s="23"/>
      <c r="L300"/>
    </row>
    <row r="301" spans="2:12" x14ac:dyDescent="0.25">
      <c r="B301" s="20"/>
      <c r="C301" s="28"/>
      <c r="D301" s="38"/>
      <c r="E301" s="23"/>
      <c r="F301" s="26"/>
      <c r="G301" s="26"/>
      <c r="H301" s="27"/>
      <c r="I301" s="23"/>
      <c r="J301" s="23"/>
      <c r="K301" s="23"/>
      <c r="L301"/>
    </row>
    <row r="302" spans="2:12" x14ac:dyDescent="0.25">
      <c r="B302" s="20"/>
      <c r="C302" s="28"/>
      <c r="D302" s="38"/>
      <c r="E302" s="23"/>
      <c r="F302" s="26"/>
      <c r="G302" s="26"/>
      <c r="H302" s="27"/>
      <c r="I302" s="23"/>
      <c r="J302" s="23"/>
      <c r="K302" s="23"/>
      <c r="L302"/>
    </row>
    <row r="303" spans="2:12" x14ac:dyDescent="0.25">
      <c r="B303" s="20"/>
      <c r="C303" s="28"/>
      <c r="D303" s="38"/>
      <c r="E303" s="23"/>
      <c r="F303" s="26"/>
      <c r="G303" s="26"/>
      <c r="H303" s="27"/>
      <c r="I303" s="23"/>
      <c r="J303" s="23"/>
      <c r="K303" s="23"/>
      <c r="L303"/>
    </row>
    <row r="304" spans="2:12" x14ac:dyDescent="0.25">
      <c r="B304" s="20"/>
      <c r="C304" s="28"/>
      <c r="D304" s="38"/>
      <c r="E304" s="23"/>
      <c r="F304" s="26"/>
      <c r="G304" s="26"/>
      <c r="H304" s="27"/>
      <c r="I304" s="23"/>
      <c r="J304" s="23"/>
      <c r="K304" s="23"/>
      <c r="L304"/>
    </row>
    <row r="305" spans="2:12" x14ac:dyDescent="0.25">
      <c r="B305" s="20"/>
      <c r="C305" s="28"/>
      <c r="D305" s="38"/>
      <c r="E305" s="23"/>
      <c r="F305" s="26"/>
      <c r="G305" s="26"/>
      <c r="H305" s="27"/>
      <c r="I305" s="23"/>
      <c r="J305" s="23"/>
      <c r="K305" s="23"/>
      <c r="L305"/>
    </row>
    <row r="306" spans="2:12" x14ac:dyDescent="0.25">
      <c r="B306" s="20"/>
      <c r="C306" s="28"/>
      <c r="D306" s="38"/>
      <c r="E306" s="23"/>
      <c r="F306" s="26"/>
      <c r="G306" s="26"/>
      <c r="H306" s="27"/>
      <c r="I306" s="23"/>
      <c r="J306" s="23"/>
      <c r="K306" s="23"/>
      <c r="L306"/>
    </row>
    <row r="307" spans="2:12" x14ac:dyDescent="0.25">
      <c r="B307" s="20"/>
      <c r="C307" s="28"/>
      <c r="D307" s="38"/>
      <c r="E307" s="23"/>
      <c r="F307" s="26"/>
      <c r="G307" s="26"/>
      <c r="H307" s="27"/>
      <c r="I307" s="23"/>
      <c r="J307" s="23"/>
      <c r="K307" s="23"/>
      <c r="L307"/>
    </row>
    <row r="308" spans="2:12" x14ac:dyDescent="0.25">
      <c r="B308" s="20"/>
      <c r="C308" s="28"/>
      <c r="D308" s="38"/>
      <c r="E308" s="23"/>
      <c r="F308" s="26"/>
      <c r="G308" s="26"/>
      <c r="H308" s="27"/>
      <c r="I308" s="23"/>
      <c r="J308" s="23"/>
      <c r="K308" s="23"/>
      <c r="L308"/>
    </row>
    <row r="309" spans="2:12" x14ac:dyDescent="0.25">
      <c r="B309" s="20"/>
      <c r="C309" s="28"/>
      <c r="D309" s="38"/>
      <c r="E309" s="23"/>
      <c r="F309" s="26"/>
      <c r="G309" s="26"/>
      <c r="H309" s="27"/>
      <c r="I309" s="23"/>
      <c r="J309" s="23"/>
      <c r="K309" s="23"/>
      <c r="L309"/>
    </row>
    <row r="310" spans="2:12" x14ac:dyDescent="0.25">
      <c r="B310" s="20"/>
      <c r="C310" s="28"/>
      <c r="D310" s="38"/>
      <c r="E310" s="23"/>
      <c r="F310" s="26"/>
      <c r="G310" s="26"/>
      <c r="H310" s="27"/>
      <c r="I310" s="23"/>
      <c r="J310" s="23"/>
      <c r="K310" s="23"/>
      <c r="L310"/>
    </row>
    <row r="311" spans="2:12" x14ac:dyDescent="0.25">
      <c r="B311" s="20"/>
      <c r="C311" s="28"/>
      <c r="D311" s="38"/>
      <c r="E311" s="23"/>
      <c r="F311" s="26"/>
      <c r="G311" s="26"/>
      <c r="H311" s="27"/>
      <c r="I311" s="23"/>
      <c r="J311" s="23"/>
      <c r="K311" s="23"/>
      <c r="L311"/>
    </row>
    <row r="312" spans="2:12" x14ac:dyDescent="0.25">
      <c r="B312" s="20"/>
      <c r="C312" s="28"/>
      <c r="D312" s="38"/>
      <c r="E312" s="23"/>
      <c r="F312" s="26"/>
      <c r="G312" s="26"/>
      <c r="H312" s="27"/>
      <c r="I312" s="23"/>
      <c r="J312" s="23"/>
      <c r="K312" s="23"/>
      <c r="L312"/>
    </row>
    <row r="313" spans="2:12" x14ac:dyDescent="0.25">
      <c r="B313" s="20"/>
      <c r="C313" s="28"/>
      <c r="D313" s="22"/>
      <c r="E313" s="23"/>
      <c r="F313" s="26"/>
      <c r="G313" s="26"/>
      <c r="H313" s="41"/>
      <c r="I313" s="20"/>
      <c r="J313" s="23"/>
      <c r="K313" s="23"/>
      <c r="L313"/>
    </row>
    <row r="314" spans="2:12" x14ac:dyDescent="0.25">
      <c r="B314" s="20"/>
      <c r="C314" s="28"/>
      <c r="D314" s="22"/>
      <c r="E314" s="23"/>
      <c r="F314" s="26"/>
      <c r="G314" s="26"/>
      <c r="H314" s="41"/>
      <c r="I314" s="20"/>
      <c r="J314" s="23"/>
      <c r="K314" s="23"/>
      <c r="L314"/>
    </row>
    <row r="315" spans="2:12" x14ac:dyDescent="0.25">
      <c r="B315" s="20"/>
      <c r="C315" s="19"/>
      <c r="D315" s="38"/>
      <c r="E315" s="20"/>
      <c r="F315" s="52"/>
      <c r="G315" s="52"/>
      <c r="H315" s="41"/>
      <c r="I315" s="20"/>
      <c r="J315" s="23"/>
      <c r="K315" s="23"/>
      <c r="L315"/>
    </row>
    <row r="316" spans="2:12" x14ac:dyDescent="0.25">
      <c r="B316" s="20"/>
      <c r="C316" s="19"/>
      <c r="D316" s="38"/>
      <c r="E316" s="20"/>
      <c r="F316" s="52"/>
      <c r="G316" s="52"/>
      <c r="H316" s="41"/>
      <c r="I316" s="20"/>
      <c r="J316" s="23"/>
      <c r="K316" s="23"/>
      <c r="L316"/>
    </row>
    <row r="317" spans="2:12" x14ac:dyDescent="0.25">
      <c r="B317" s="20"/>
      <c r="C317" s="19"/>
      <c r="D317" s="38"/>
      <c r="E317" s="20"/>
      <c r="F317" s="52"/>
      <c r="G317" s="52"/>
      <c r="H317" s="41"/>
      <c r="I317" s="20"/>
      <c r="J317" s="23"/>
      <c r="K317" s="23"/>
      <c r="L317" s="23"/>
    </row>
    <row r="318" spans="2:12" x14ac:dyDescent="0.25">
      <c r="B318" s="20"/>
      <c r="C318" s="19"/>
      <c r="D318" s="38"/>
      <c r="E318" s="20"/>
      <c r="F318" s="52"/>
      <c r="G318" s="52"/>
      <c r="H318" s="41"/>
      <c r="I318" s="20"/>
      <c r="J318" s="23"/>
      <c r="K318" s="23"/>
      <c r="L318"/>
    </row>
    <row r="319" spans="2:12" x14ac:dyDescent="0.25">
      <c r="B319" s="20"/>
      <c r="C319" s="19"/>
      <c r="D319" s="38"/>
      <c r="E319" s="20"/>
      <c r="F319" s="52"/>
      <c r="G319" s="52"/>
      <c r="H319" s="41"/>
      <c r="I319" s="20"/>
      <c r="J319" s="23"/>
      <c r="K319" s="23"/>
      <c r="L319"/>
    </row>
    <row r="320" spans="2:12" x14ac:dyDescent="0.25">
      <c r="B320" s="20"/>
      <c r="C320" s="19"/>
      <c r="D320" s="38"/>
      <c r="E320" s="20"/>
      <c r="F320" s="52"/>
      <c r="G320" s="52"/>
      <c r="H320" s="41"/>
      <c r="I320" s="20"/>
      <c r="J320" s="23"/>
      <c r="K320" s="23"/>
      <c r="L320"/>
    </row>
    <row r="321" spans="2:12" x14ac:dyDescent="0.25">
      <c r="B321" s="20"/>
      <c r="C321" s="19"/>
      <c r="D321" s="38"/>
      <c r="E321" s="20"/>
      <c r="F321" s="52"/>
      <c r="G321" s="52"/>
      <c r="H321" s="41"/>
      <c r="I321" s="20"/>
      <c r="J321" s="23"/>
      <c r="K321" s="23"/>
      <c r="L321"/>
    </row>
    <row r="322" spans="2:12" x14ac:dyDescent="0.25">
      <c r="B322" s="20"/>
      <c r="C322" s="19"/>
      <c r="D322" s="38"/>
      <c r="E322" s="20"/>
      <c r="F322" s="52"/>
      <c r="G322" s="52"/>
      <c r="H322" s="41"/>
      <c r="I322" s="20"/>
      <c r="J322" s="23"/>
      <c r="K322" s="23"/>
      <c r="L322"/>
    </row>
    <row r="323" spans="2:12" x14ac:dyDescent="0.25">
      <c r="B323" s="20"/>
      <c r="C323" s="19"/>
      <c r="D323" s="38"/>
      <c r="E323" s="20"/>
      <c r="F323" s="52"/>
      <c r="G323" s="52"/>
      <c r="H323" s="41"/>
      <c r="I323" s="20"/>
      <c r="J323" s="23"/>
      <c r="K323" s="23"/>
      <c r="L323"/>
    </row>
    <row r="324" spans="2:12" x14ac:dyDescent="0.25">
      <c r="B324" s="20"/>
      <c r="C324" s="19"/>
      <c r="D324" s="38"/>
      <c r="E324" s="20"/>
      <c r="F324" s="52"/>
      <c r="G324" s="52"/>
      <c r="H324" s="41"/>
      <c r="I324" s="20"/>
      <c r="J324" s="23"/>
      <c r="K324" s="23"/>
      <c r="L324"/>
    </row>
    <row r="325" spans="2:12" x14ac:dyDescent="0.25">
      <c r="B325" s="20"/>
      <c r="C325" s="19"/>
      <c r="D325" s="38"/>
      <c r="E325" s="20"/>
      <c r="F325" s="52"/>
      <c r="G325" s="52"/>
      <c r="H325" s="41"/>
      <c r="I325" s="20"/>
      <c r="J325" s="23"/>
      <c r="K325" s="23"/>
      <c r="L325"/>
    </row>
    <row r="326" spans="2:12" x14ac:dyDescent="0.25">
      <c r="B326" s="20"/>
      <c r="C326" s="19"/>
      <c r="D326" s="38"/>
      <c r="E326" s="20"/>
      <c r="F326" s="52"/>
      <c r="G326" s="52"/>
      <c r="H326" s="41"/>
      <c r="I326" s="20"/>
      <c r="J326" s="23"/>
      <c r="K326" s="23"/>
      <c r="L326"/>
    </row>
    <row r="327" spans="2:12" x14ac:dyDescent="0.25">
      <c r="B327" s="20"/>
      <c r="C327" s="19"/>
      <c r="D327" s="38"/>
      <c r="E327" s="20"/>
      <c r="F327" s="52"/>
      <c r="G327" s="52"/>
      <c r="H327" s="41"/>
      <c r="I327" s="20"/>
      <c r="J327" s="23"/>
      <c r="K327" s="23"/>
      <c r="L327"/>
    </row>
    <row r="328" spans="2:12" x14ac:dyDescent="0.25">
      <c r="B328" s="20"/>
      <c r="C328" s="19"/>
      <c r="D328" s="38"/>
      <c r="E328" s="20"/>
      <c r="F328" s="52"/>
      <c r="G328" s="52"/>
      <c r="H328" s="41"/>
      <c r="I328" s="20"/>
      <c r="J328" s="23"/>
      <c r="K328" s="23"/>
      <c r="L328"/>
    </row>
    <row r="329" spans="2:12" x14ac:dyDescent="0.25">
      <c r="B329" s="20"/>
      <c r="C329" s="19"/>
      <c r="D329" s="38"/>
      <c r="E329" s="20"/>
      <c r="F329" s="52"/>
      <c r="G329" s="52"/>
      <c r="H329" s="41"/>
      <c r="I329" s="20"/>
      <c r="J329" s="23"/>
      <c r="K329" s="23"/>
      <c r="L329"/>
    </row>
    <row r="330" spans="2:12" x14ac:dyDescent="0.25">
      <c r="B330" s="20"/>
      <c r="C330" s="19"/>
      <c r="D330" s="38"/>
      <c r="E330" s="20"/>
      <c r="F330" s="52"/>
      <c r="G330" s="52"/>
      <c r="H330" s="41"/>
      <c r="I330" s="20"/>
      <c r="J330" s="23"/>
      <c r="K330" s="23"/>
      <c r="L330"/>
    </row>
    <row r="331" spans="2:12" x14ac:dyDescent="0.25">
      <c r="B331" s="20"/>
      <c r="C331" s="28"/>
      <c r="D331" s="22"/>
      <c r="E331" s="23"/>
      <c r="F331" s="52"/>
      <c r="G331" s="52"/>
      <c r="H331" s="41"/>
      <c r="I331" s="20"/>
      <c r="J331" s="23"/>
      <c r="K331" s="23"/>
      <c r="L331"/>
    </row>
    <row r="332" spans="2:12" x14ac:dyDescent="0.25">
      <c r="B332" s="20"/>
      <c r="C332" s="28"/>
      <c r="D332" s="22"/>
      <c r="E332" s="23"/>
      <c r="F332" s="52"/>
      <c r="G332" s="52"/>
      <c r="H332" s="41"/>
      <c r="I332" s="20"/>
      <c r="J332" s="23"/>
      <c r="K332" s="23"/>
      <c r="L332"/>
    </row>
    <row r="333" spans="2:12" x14ac:dyDescent="0.25">
      <c r="B333" s="20"/>
      <c r="C333" s="28"/>
      <c r="D333" s="38"/>
      <c r="E333" s="23"/>
      <c r="F333" s="52"/>
      <c r="G333" s="52"/>
      <c r="H333" s="41"/>
      <c r="I333" s="20"/>
      <c r="J333" s="23"/>
      <c r="K333" s="23"/>
      <c r="L333"/>
    </row>
    <row r="334" spans="2:12" x14ac:dyDescent="0.25">
      <c r="B334" s="20"/>
      <c r="C334" s="28"/>
      <c r="D334" s="38"/>
      <c r="E334" s="23"/>
      <c r="F334" s="52"/>
      <c r="G334" s="52"/>
      <c r="H334" s="41"/>
      <c r="I334" s="20"/>
      <c r="J334" s="23"/>
      <c r="K334" s="23"/>
      <c r="L334"/>
    </row>
    <row r="335" spans="2:12" x14ac:dyDescent="0.25">
      <c r="B335" s="20"/>
      <c r="C335" s="28"/>
      <c r="D335" s="38"/>
      <c r="E335" s="23"/>
      <c r="F335" s="52"/>
      <c r="G335" s="52"/>
      <c r="H335" s="41"/>
      <c r="I335" s="20"/>
      <c r="J335" s="23"/>
      <c r="K335" s="23"/>
      <c r="L335"/>
    </row>
    <row r="336" spans="2:12" x14ac:dyDescent="0.25">
      <c r="B336" s="20"/>
      <c r="C336" s="28"/>
      <c r="D336" s="38"/>
      <c r="E336" s="23"/>
      <c r="F336" s="52"/>
      <c r="G336" s="52"/>
      <c r="H336" s="41"/>
      <c r="I336" s="20"/>
      <c r="J336" s="23"/>
      <c r="K336" s="23"/>
      <c r="L336"/>
    </row>
    <row r="337" spans="2:12" x14ac:dyDescent="0.25">
      <c r="B337" s="20"/>
      <c r="C337" s="28"/>
      <c r="D337" s="38"/>
      <c r="E337" s="23"/>
      <c r="F337" s="52"/>
      <c r="G337" s="52"/>
      <c r="H337" s="41"/>
      <c r="I337" s="20"/>
      <c r="J337" s="23"/>
      <c r="K337" s="23"/>
      <c r="L337"/>
    </row>
    <row r="338" spans="2:12" x14ac:dyDescent="0.25">
      <c r="B338" s="20"/>
      <c r="C338" s="28"/>
      <c r="D338" s="38"/>
      <c r="E338" s="23"/>
      <c r="F338" s="52"/>
      <c r="G338" s="52"/>
      <c r="H338" s="41"/>
      <c r="I338" s="20"/>
      <c r="J338" s="23"/>
      <c r="K338" s="23"/>
      <c r="L338"/>
    </row>
    <row r="339" spans="2:12" x14ac:dyDescent="0.25">
      <c r="B339" s="20"/>
      <c r="C339" s="28"/>
      <c r="D339" s="38"/>
      <c r="E339" s="23"/>
      <c r="F339" s="52"/>
      <c r="G339" s="52"/>
      <c r="H339" s="41"/>
      <c r="I339" s="20"/>
      <c r="J339" s="23"/>
      <c r="K339" s="23"/>
      <c r="L339"/>
    </row>
    <row r="340" spans="2:12" x14ac:dyDescent="0.25">
      <c r="B340" s="20"/>
      <c r="C340" s="28"/>
      <c r="D340" s="38"/>
      <c r="E340" s="23"/>
      <c r="F340" s="52"/>
      <c r="G340" s="52"/>
      <c r="H340" s="41"/>
      <c r="I340" s="20"/>
      <c r="J340" s="23"/>
      <c r="K340" s="23"/>
      <c r="L340"/>
    </row>
    <row r="341" spans="2:12" x14ac:dyDescent="0.25">
      <c r="B341" s="20"/>
      <c r="C341" s="19"/>
      <c r="D341" s="22"/>
      <c r="E341" s="20"/>
      <c r="F341" s="52"/>
      <c r="G341" s="52"/>
      <c r="H341" s="41"/>
      <c r="I341" s="20"/>
      <c r="J341" s="23"/>
      <c r="K341" s="23"/>
      <c r="L341"/>
    </row>
    <row r="342" spans="2:12" x14ac:dyDescent="0.25">
      <c r="B342" s="20"/>
      <c r="C342" s="28"/>
      <c r="D342" s="22"/>
      <c r="E342" s="23"/>
      <c r="F342" s="52"/>
      <c r="G342" s="52"/>
      <c r="H342" s="41"/>
      <c r="I342" s="20"/>
      <c r="J342" s="23"/>
      <c r="K342" s="23"/>
      <c r="L342"/>
    </row>
    <row r="343" spans="2:12" x14ac:dyDescent="0.25">
      <c r="B343" s="20"/>
      <c r="C343" s="28"/>
      <c r="D343" s="38"/>
      <c r="E343" s="23"/>
      <c r="F343" s="52"/>
      <c r="G343" s="52"/>
      <c r="H343" s="41"/>
      <c r="I343" s="20"/>
      <c r="J343" s="23"/>
      <c r="K343" s="23"/>
      <c r="L343"/>
    </row>
    <row r="344" spans="2:12" x14ac:dyDescent="0.25">
      <c r="B344" s="20"/>
      <c r="C344" s="28"/>
      <c r="D344" s="38"/>
      <c r="E344" s="23"/>
      <c r="F344" s="52"/>
      <c r="G344" s="52"/>
      <c r="H344" s="41"/>
      <c r="I344" s="20"/>
      <c r="J344" s="23"/>
      <c r="K344" s="23"/>
      <c r="L344"/>
    </row>
    <row r="345" spans="2:12" x14ac:dyDescent="0.25">
      <c r="B345" s="20"/>
      <c r="C345" s="28"/>
      <c r="D345" s="38"/>
      <c r="E345" s="23"/>
      <c r="F345" s="52"/>
      <c r="G345" s="52"/>
      <c r="H345" s="41"/>
      <c r="I345" s="20"/>
      <c r="J345" s="23"/>
      <c r="K345" s="23"/>
      <c r="L345"/>
    </row>
    <row r="346" spans="2:12" x14ac:dyDescent="0.25">
      <c r="B346" s="20"/>
      <c r="C346" s="28"/>
      <c r="D346" s="22"/>
      <c r="E346" s="23"/>
      <c r="F346" s="52"/>
      <c r="G346" s="52"/>
      <c r="H346" s="41"/>
      <c r="I346" s="20"/>
      <c r="J346" s="23"/>
      <c r="K346" s="23"/>
      <c r="L346"/>
    </row>
    <row r="347" spans="2:12" x14ac:dyDescent="0.25">
      <c r="B347" s="20"/>
      <c r="C347" s="28"/>
      <c r="D347" s="38"/>
      <c r="E347" s="23"/>
      <c r="F347" s="52"/>
      <c r="G347" s="52"/>
      <c r="H347" s="41"/>
      <c r="I347" s="20"/>
      <c r="J347" s="23"/>
      <c r="K347" s="23"/>
      <c r="L347"/>
    </row>
    <row r="348" spans="2:12" x14ac:dyDescent="0.25">
      <c r="B348" s="20"/>
      <c r="C348" s="28"/>
      <c r="D348" s="38"/>
      <c r="E348" s="23"/>
      <c r="F348" s="52"/>
      <c r="G348" s="52"/>
      <c r="H348" s="41"/>
      <c r="I348" s="20"/>
      <c r="J348" s="23"/>
      <c r="K348" s="23"/>
      <c r="L348"/>
    </row>
    <row r="349" spans="2:12" x14ac:dyDescent="0.25">
      <c r="B349" s="20"/>
      <c r="C349" s="28"/>
      <c r="D349" s="38"/>
      <c r="E349" s="23"/>
      <c r="F349" s="52"/>
      <c r="G349" s="52"/>
      <c r="H349" s="41"/>
      <c r="I349" s="20"/>
      <c r="J349" s="23"/>
      <c r="K349" s="23"/>
      <c r="L349"/>
    </row>
    <row r="350" spans="2:12" x14ac:dyDescent="0.25">
      <c r="B350" s="20"/>
      <c r="C350" s="28"/>
      <c r="D350" s="38"/>
      <c r="E350" s="23"/>
      <c r="F350" s="52"/>
      <c r="G350" s="52"/>
      <c r="H350" s="41"/>
      <c r="I350" s="20"/>
      <c r="J350" s="23"/>
      <c r="K350" s="23"/>
      <c r="L350"/>
    </row>
    <row r="351" spans="2:12" x14ac:dyDescent="0.25">
      <c r="B351" s="20"/>
      <c r="C351" s="28"/>
      <c r="D351" s="38"/>
      <c r="E351" s="23"/>
      <c r="F351" s="52"/>
      <c r="G351" s="52"/>
      <c r="H351" s="41"/>
      <c r="I351" s="20"/>
      <c r="J351" s="23"/>
      <c r="K351" s="23"/>
      <c r="L351"/>
    </row>
    <row r="352" spans="2:12" x14ac:dyDescent="0.25">
      <c r="B352" s="20"/>
      <c r="C352" s="28"/>
      <c r="D352" s="38"/>
      <c r="E352" s="23"/>
      <c r="F352" s="52"/>
      <c r="G352" s="52"/>
      <c r="H352" s="41"/>
      <c r="I352" s="20"/>
      <c r="J352" s="23"/>
      <c r="K352" s="23"/>
      <c r="L352"/>
    </row>
    <row r="353" spans="2:12" x14ac:dyDescent="0.25">
      <c r="B353" s="20"/>
      <c r="C353" s="28"/>
      <c r="D353" s="38"/>
      <c r="E353" s="23"/>
      <c r="F353" s="52"/>
      <c r="G353" s="52"/>
      <c r="H353" s="41"/>
      <c r="I353" s="20"/>
      <c r="J353" s="23"/>
      <c r="K353" s="23"/>
      <c r="L353"/>
    </row>
    <row r="354" spans="2:12" x14ac:dyDescent="0.25">
      <c r="B354" s="20"/>
      <c r="C354" s="28"/>
      <c r="D354" s="38"/>
      <c r="E354" s="23"/>
      <c r="F354" s="52"/>
      <c r="G354" s="52"/>
      <c r="H354" s="41"/>
      <c r="I354" s="20"/>
      <c r="J354" s="23"/>
      <c r="K354" s="23"/>
      <c r="L354"/>
    </row>
    <row r="355" spans="2:12" x14ac:dyDescent="0.25">
      <c r="B355" s="20"/>
      <c r="C355" s="28"/>
      <c r="D355" s="38"/>
      <c r="E355" s="23"/>
      <c r="F355" s="52"/>
      <c r="G355" s="52"/>
      <c r="H355" s="41"/>
      <c r="I355" s="20"/>
      <c r="J355" s="23"/>
      <c r="K355" s="23"/>
      <c r="L355"/>
    </row>
    <row r="356" spans="2:12" x14ac:dyDescent="0.25">
      <c r="B356" s="20"/>
      <c r="C356" s="28"/>
      <c r="D356" s="22"/>
      <c r="E356" s="20"/>
      <c r="F356" s="52"/>
      <c r="G356" s="52"/>
      <c r="H356" s="41"/>
      <c r="I356" s="20"/>
      <c r="J356" s="23"/>
      <c r="K356" s="23"/>
      <c r="L356"/>
    </row>
    <row r="357" spans="2:12" x14ac:dyDescent="0.25">
      <c r="B357" s="20"/>
      <c r="C357" s="28"/>
      <c r="D357" s="38"/>
      <c r="E357" s="20"/>
      <c r="F357" s="52"/>
      <c r="G357" s="52"/>
      <c r="H357" s="41"/>
      <c r="I357" s="20"/>
      <c r="J357" s="23"/>
      <c r="K357" s="23"/>
      <c r="L357"/>
    </row>
    <row r="358" spans="2:12" x14ac:dyDescent="0.25">
      <c r="B358" s="20"/>
      <c r="C358" s="19"/>
      <c r="D358" s="22"/>
      <c r="E358" s="23"/>
      <c r="F358" s="52"/>
      <c r="G358" s="52"/>
      <c r="H358" s="41"/>
      <c r="I358" s="20"/>
      <c r="J358" s="23"/>
      <c r="K358" s="23"/>
      <c r="L358"/>
    </row>
    <row r="359" spans="2:12" x14ac:dyDescent="0.25">
      <c r="B359" s="20"/>
      <c r="C359" s="19"/>
      <c r="D359" s="38"/>
      <c r="E359" s="23"/>
      <c r="F359" s="52"/>
      <c r="G359" s="52"/>
      <c r="H359" s="41"/>
      <c r="I359" s="20"/>
      <c r="J359" s="23"/>
      <c r="K359" s="23"/>
      <c r="L359"/>
    </row>
    <row r="360" spans="2:12" x14ac:dyDescent="0.25">
      <c r="B360" s="20"/>
      <c r="C360" s="19"/>
      <c r="D360" s="38"/>
      <c r="E360" s="23"/>
      <c r="F360" s="52"/>
      <c r="G360" s="52"/>
      <c r="H360" s="41"/>
      <c r="I360" s="20"/>
      <c r="J360" s="23"/>
      <c r="K360" s="23"/>
      <c r="L360"/>
    </row>
    <row r="361" spans="2:12" x14ac:dyDescent="0.25">
      <c r="B361" s="20"/>
      <c r="C361" s="19"/>
      <c r="D361" s="38"/>
      <c r="E361" s="23"/>
      <c r="F361" s="52"/>
      <c r="G361" s="52"/>
      <c r="H361" s="41"/>
      <c r="I361" s="20"/>
      <c r="J361" s="23"/>
      <c r="K361" s="23"/>
      <c r="L361"/>
    </row>
    <row r="362" spans="2:12" x14ac:dyDescent="0.25">
      <c r="B362" s="20"/>
      <c r="C362" s="19"/>
      <c r="D362" s="38"/>
      <c r="E362" s="23"/>
      <c r="F362" s="52"/>
      <c r="G362" s="52"/>
      <c r="H362" s="41"/>
      <c r="I362" s="20"/>
      <c r="J362" s="23"/>
      <c r="K362" s="23"/>
      <c r="L362"/>
    </row>
    <row r="363" spans="2:12" x14ac:dyDescent="0.25">
      <c r="B363" s="20"/>
      <c r="C363" s="19"/>
      <c r="D363" s="38"/>
      <c r="E363" s="23"/>
      <c r="F363" s="52"/>
      <c r="G363" s="52"/>
      <c r="H363" s="41"/>
      <c r="I363" s="20"/>
      <c r="J363" s="23"/>
      <c r="K363" s="23"/>
      <c r="L363"/>
    </row>
    <row r="364" spans="2:12" x14ac:dyDescent="0.25">
      <c r="B364" s="20"/>
      <c r="C364" s="19"/>
      <c r="D364" s="38"/>
      <c r="E364" s="23"/>
      <c r="F364" s="52"/>
      <c r="G364" s="52"/>
      <c r="H364" s="41"/>
      <c r="I364" s="20"/>
      <c r="J364" s="23"/>
      <c r="K364" s="23"/>
      <c r="L364"/>
    </row>
    <row r="365" spans="2:12" x14ac:dyDescent="0.25">
      <c r="B365" s="20"/>
      <c r="C365" s="19"/>
      <c r="D365" s="38"/>
      <c r="E365" s="23"/>
      <c r="F365" s="52"/>
      <c r="G365" s="52"/>
      <c r="H365" s="41"/>
      <c r="I365" s="20"/>
      <c r="J365" s="23"/>
      <c r="K365" s="23"/>
      <c r="L365"/>
    </row>
    <row r="366" spans="2:12" x14ac:dyDescent="0.25">
      <c r="B366" s="20"/>
      <c r="C366" s="19"/>
      <c r="D366" s="38"/>
      <c r="E366" s="23"/>
      <c r="F366" s="52"/>
      <c r="G366" s="52"/>
      <c r="H366" s="41"/>
      <c r="I366" s="20"/>
      <c r="J366" s="23"/>
      <c r="K366" s="23"/>
      <c r="L366"/>
    </row>
    <row r="367" spans="2:12" x14ac:dyDescent="0.25">
      <c r="B367" s="20"/>
      <c r="C367" s="19"/>
      <c r="D367" s="38"/>
      <c r="E367" s="23"/>
      <c r="F367" s="52"/>
      <c r="G367" s="52"/>
      <c r="H367" s="41"/>
      <c r="I367" s="20"/>
      <c r="J367" s="23"/>
      <c r="K367" s="23"/>
      <c r="L367"/>
    </row>
    <row r="368" spans="2:12" x14ac:dyDescent="0.25">
      <c r="B368" s="20"/>
      <c r="C368" s="19"/>
      <c r="D368" s="38"/>
      <c r="E368" s="23"/>
      <c r="F368" s="52"/>
      <c r="G368" s="52"/>
      <c r="H368" s="41"/>
      <c r="I368" s="20"/>
      <c r="J368" s="23"/>
      <c r="K368" s="23"/>
      <c r="L368"/>
    </row>
    <row r="369" spans="2:12" x14ac:dyDescent="0.25">
      <c r="B369" s="20"/>
      <c r="C369" s="19"/>
      <c r="D369" s="38"/>
      <c r="E369" s="23"/>
      <c r="F369" s="52"/>
      <c r="G369" s="52"/>
      <c r="H369" s="41"/>
      <c r="I369" s="20"/>
      <c r="J369" s="23"/>
      <c r="K369" s="23"/>
      <c r="L369"/>
    </row>
    <row r="370" spans="2:12" x14ac:dyDescent="0.25">
      <c r="B370" s="20"/>
      <c r="C370" s="19"/>
      <c r="D370" s="38"/>
      <c r="E370" s="23"/>
      <c r="F370" s="52"/>
      <c r="G370" s="52"/>
      <c r="H370" s="41"/>
      <c r="I370" s="20"/>
      <c r="J370" s="23"/>
      <c r="K370" s="23"/>
      <c r="L370"/>
    </row>
    <row r="371" spans="2:12" x14ac:dyDescent="0.25">
      <c r="B371" s="20"/>
      <c r="C371" s="19"/>
      <c r="D371" s="38"/>
      <c r="E371" s="23"/>
      <c r="F371" s="52"/>
      <c r="G371" s="52"/>
      <c r="H371" s="41"/>
      <c r="I371" s="20"/>
      <c r="J371" s="23"/>
      <c r="K371" s="23"/>
      <c r="L371"/>
    </row>
    <row r="372" spans="2:12" x14ac:dyDescent="0.25">
      <c r="B372" s="20"/>
      <c r="C372" s="19"/>
      <c r="D372" s="38"/>
      <c r="E372" s="23"/>
      <c r="F372" s="52"/>
      <c r="G372" s="52"/>
      <c r="H372" s="41"/>
      <c r="I372" s="20"/>
      <c r="J372" s="23"/>
      <c r="K372" s="23"/>
      <c r="L372"/>
    </row>
    <row r="373" spans="2:12" x14ac:dyDescent="0.25">
      <c r="B373" s="20"/>
      <c r="C373" s="19"/>
      <c r="D373" s="38"/>
      <c r="E373" s="23"/>
      <c r="F373" s="52"/>
      <c r="G373" s="52"/>
      <c r="H373" s="41"/>
      <c r="I373" s="20"/>
      <c r="J373" s="23"/>
      <c r="K373" s="23"/>
      <c r="L373"/>
    </row>
    <row r="374" spans="2:12" x14ac:dyDescent="0.25">
      <c r="B374" s="20"/>
      <c r="C374" s="19"/>
      <c r="D374" s="22"/>
      <c r="E374" s="23"/>
      <c r="F374" s="52"/>
      <c r="G374" s="52"/>
      <c r="H374" s="41"/>
      <c r="I374" s="20"/>
      <c r="J374" s="23"/>
      <c r="K374" s="23"/>
      <c r="L374"/>
    </row>
    <row r="375" spans="2:12" x14ac:dyDescent="0.25">
      <c r="B375" s="20"/>
      <c r="C375" s="19"/>
      <c r="D375" s="22"/>
      <c r="E375" s="23"/>
      <c r="F375" s="52"/>
      <c r="G375" s="52"/>
      <c r="H375" s="41"/>
      <c r="I375" s="20"/>
      <c r="J375" s="23"/>
      <c r="K375" s="23"/>
      <c r="L375"/>
    </row>
    <row r="376" spans="2:12" x14ac:dyDescent="0.25">
      <c r="B376" s="20"/>
      <c r="C376" s="19"/>
      <c r="D376" s="22"/>
      <c r="E376" s="23"/>
      <c r="F376" s="52"/>
      <c r="G376" s="52"/>
      <c r="H376" s="41"/>
      <c r="I376" s="20"/>
      <c r="J376" s="23"/>
      <c r="K376" s="23"/>
      <c r="L376"/>
    </row>
    <row r="377" spans="2:12" x14ac:dyDescent="0.25">
      <c r="B377" s="20"/>
      <c r="C377" s="19"/>
      <c r="D377" s="38"/>
      <c r="E377" s="23"/>
      <c r="F377" s="52"/>
      <c r="G377" s="52"/>
      <c r="H377" s="41"/>
      <c r="I377" s="20"/>
      <c r="J377" s="23"/>
      <c r="K377" s="23"/>
      <c r="L377"/>
    </row>
    <row r="378" spans="2:12" x14ac:dyDescent="0.25">
      <c r="B378" s="20"/>
      <c r="C378" s="19"/>
      <c r="D378" s="38"/>
      <c r="E378" s="23"/>
      <c r="F378" s="52"/>
      <c r="G378" s="52"/>
      <c r="H378" s="41"/>
      <c r="I378" s="20"/>
      <c r="J378" s="23"/>
      <c r="K378" s="23"/>
      <c r="L378"/>
    </row>
    <row r="379" spans="2:12" x14ac:dyDescent="0.25">
      <c r="B379" s="20"/>
      <c r="C379" s="19"/>
      <c r="D379" s="38"/>
      <c r="E379" s="23"/>
      <c r="F379" s="52"/>
      <c r="G379" s="52"/>
      <c r="H379" s="41"/>
      <c r="I379" s="20"/>
      <c r="J379" s="23"/>
      <c r="K379" s="23"/>
      <c r="L379"/>
    </row>
    <row r="380" spans="2:12" x14ac:dyDescent="0.25">
      <c r="B380" s="20"/>
      <c r="C380" s="28"/>
      <c r="D380" s="22"/>
      <c r="E380" s="23"/>
      <c r="F380" s="26"/>
      <c r="G380" s="26"/>
      <c r="H380" s="41"/>
      <c r="I380" s="20"/>
      <c r="J380" s="23"/>
      <c r="K380" s="23"/>
      <c r="L380"/>
    </row>
    <row r="381" spans="2:12" x14ac:dyDescent="0.25">
      <c r="B381" s="20"/>
      <c r="C381" s="28"/>
      <c r="D381" s="38"/>
      <c r="E381" s="23"/>
      <c r="F381" s="26"/>
      <c r="G381" s="26"/>
      <c r="H381" s="41"/>
      <c r="I381" s="20"/>
      <c r="J381" s="23"/>
      <c r="K381" s="23"/>
      <c r="L381"/>
    </row>
    <row r="382" spans="2:12" x14ac:dyDescent="0.25">
      <c r="B382" s="20"/>
      <c r="C382" s="28"/>
      <c r="D382" s="38"/>
      <c r="E382" s="23"/>
      <c r="F382" s="26"/>
      <c r="G382" s="26"/>
      <c r="H382" s="41"/>
      <c r="I382" s="20"/>
      <c r="J382" s="23"/>
      <c r="K382" s="23"/>
      <c r="L382"/>
    </row>
    <row r="383" spans="2:12" x14ac:dyDescent="0.25">
      <c r="B383" s="20"/>
      <c r="C383" s="28"/>
      <c r="D383" s="38"/>
      <c r="E383" s="23"/>
      <c r="F383" s="26"/>
      <c r="G383" s="26"/>
      <c r="H383" s="41"/>
      <c r="I383" s="20"/>
      <c r="J383" s="23"/>
      <c r="K383" s="23"/>
      <c r="L383"/>
    </row>
    <row r="384" spans="2:12" x14ac:dyDescent="0.25">
      <c r="B384" s="20"/>
      <c r="C384" s="28"/>
      <c r="D384" s="38"/>
      <c r="E384" s="23"/>
      <c r="F384" s="26"/>
      <c r="G384" s="26"/>
      <c r="H384" s="41"/>
      <c r="I384" s="20"/>
      <c r="J384" s="23"/>
      <c r="K384" s="23"/>
      <c r="L384"/>
    </row>
    <row r="385" spans="2:12" x14ac:dyDescent="0.25">
      <c r="B385" s="20"/>
      <c r="C385" s="28"/>
      <c r="D385" s="38"/>
      <c r="E385" s="23"/>
      <c r="F385" s="26"/>
      <c r="G385" s="26"/>
      <c r="H385" s="41"/>
      <c r="I385" s="20"/>
      <c r="J385" s="23"/>
      <c r="K385" s="23"/>
      <c r="L385"/>
    </row>
    <row r="386" spans="2:12" x14ac:dyDescent="0.25">
      <c r="B386" s="20"/>
      <c r="C386" s="28"/>
      <c r="D386" s="38"/>
      <c r="E386" s="23"/>
      <c r="F386" s="26"/>
      <c r="G386" s="26"/>
      <c r="H386" s="41"/>
      <c r="I386" s="20"/>
      <c r="J386" s="23"/>
      <c r="K386" s="23"/>
      <c r="L386"/>
    </row>
    <row r="387" spans="2:12" x14ac:dyDescent="0.25">
      <c r="B387" s="20"/>
      <c r="C387" s="28"/>
      <c r="D387" s="38"/>
      <c r="E387" s="23"/>
      <c r="F387" s="26"/>
      <c r="G387" s="26"/>
      <c r="H387" s="41"/>
      <c r="I387" s="20"/>
      <c r="J387" s="23"/>
      <c r="K387" s="23"/>
      <c r="L387"/>
    </row>
    <row r="388" spans="2:12" x14ac:dyDescent="0.25">
      <c r="B388" s="20"/>
      <c r="C388" s="28"/>
      <c r="D388" s="38"/>
      <c r="E388" s="23"/>
      <c r="F388" s="26"/>
      <c r="G388" s="26"/>
      <c r="H388" s="41"/>
      <c r="I388" s="20"/>
      <c r="J388" s="23"/>
      <c r="K388" s="23"/>
      <c r="L388"/>
    </row>
    <row r="389" spans="2:12" x14ac:dyDescent="0.25">
      <c r="B389" s="20"/>
      <c r="C389" s="28"/>
      <c r="D389" s="38"/>
      <c r="E389" s="23"/>
      <c r="F389" s="26"/>
      <c r="G389" s="26"/>
      <c r="H389" s="41"/>
      <c r="I389" s="20"/>
      <c r="J389" s="23"/>
      <c r="K389" s="23"/>
      <c r="L389"/>
    </row>
    <row r="390" spans="2:12" x14ac:dyDescent="0.25">
      <c r="B390" s="20"/>
      <c r="C390" s="28"/>
      <c r="D390" s="38"/>
      <c r="E390" s="23"/>
      <c r="F390" s="26"/>
      <c r="G390" s="26"/>
      <c r="H390" s="41"/>
      <c r="I390" s="20"/>
      <c r="J390" s="23"/>
      <c r="K390" s="23"/>
      <c r="L390"/>
    </row>
    <row r="391" spans="2:12" x14ac:dyDescent="0.25">
      <c r="B391" s="20"/>
      <c r="C391" s="28"/>
      <c r="D391" s="38"/>
      <c r="E391" s="23"/>
      <c r="F391" s="26"/>
      <c r="G391" s="26"/>
      <c r="H391" s="41"/>
      <c r="I391" s="20"/>
      <c r="J391" s="23"/>
      <c r="K391" s="23"/>
      <c r="L391"/>
    </row>
    <row r="392" spans="2:12" x14ac:dyDescent="0.25">
      <c r="B392" s="20"/>
      <c r="C392" s="28"/>
      <c r="D392" s="38"/>
      <c r="E392" s="23"/>
      <c r="F392" s="26"/>
      <c r="G392" s="26"/>
      <c r="H392" s="41"/>
      <c r="I392" s="20"/>
      <c r="J392" s="23"/>
      <c r="K392" s="23"/>
      <c r="L392"/>
    </row>
    <row r="393" spans="2:12" x14ac:dyDescent="0.25">
      <c r="B393" s="20"/>
      <c r="C393" s="28"/>
      <c r="D393" s="38"/>
      <c r="E393" s="23"/>
      <c r="F393" s="26"/>
      <c r="G393" s="26"/>
      <c r="H393" s="41"/>
      <c r="I393" s="20"/>
      <c r="J393" s="23"/>
      <c r="K393" s="23"/>
      <c r="L393"/>
    </row>
    <row r="394" spans="2:12" x14ac:dyDescent="0.25">
      <c r="B394" s="20"/>
      <c r="C394" s="19"/>
      <c r="D394" s="22"/>
      <c r="E394" s="23"/>
      <c r="F394" s="52"/>
      <c r="G394" s="52"/>
      <c r="H394" s="41"/>
      <c r="I394" s="20"/>
      <c r="J394" s="23"/>
      <c r="K394" s="23"/>
      <c r="L394"/>
    </row>
    <row r="395" spans="2:12" x14ac:dyDescent="0.25">
      <c r="B395" s="20"/>
      <c r="C395" s="19"/>
      <c r="D395" s="22"/>
      <c r="E395" s="23"/>
      <c r="F395" s="52"/>
      <c r="G395" s="52"/>
      <c r="H395" s="41"/>
      <c r="I395" s="20"/>
      <c r="J395" s="23"/>
      <c r="K395" s="23"/>
      <c r="L395"/>
    </row>
    <row r="396" spans="2:12" x14ac:dyDescent="0.25">
      <c r="B396" s="20"/>
      <c r="C396" s="19"/>
      <c r="D396" s="38"/>
      <c r="E396" s="23"/>
      <c r="F396" s="52"/>
      <c r="G396" s="52"/>
      <c r="H396" s="41"/>
      <c r="I396" s="20"/>
      <c r="J396" s="23"/>
      <c r="K396" s="23"/>
      <c r="L396"/>
    </row>
    <row r="397" spans="2:12" x14ac:dyDescent="0.25">
      <c r="B397" s="20"/>
      <c r="C397" s="19"/>
      <c r="D397" s="38"/>
      <c r="E397" s="23"/>
      <c r="F397" s="52"/>
      <c r="G397" s="52"/>
      <c r="H397" s="41"/>
      <c r="I397" s="20"/>
      <c r="J397" s="23"/>
      <c r="K397" s="23"/>
      <c r="L397"/>
    </row>
    <row r="398" spans="2:12" x14ac:dyDescent="0.25">
      <c r="B398" s="20"/>
      <c r="C398" s="28"/>
      <c r="D398" s="38"/>
      <c r="E398" s="23"/>
      <c r="F398" s="26"/>
      <c r="G398" s="26"/>
      <c r="H398" s="41"/>
      <c r="I398" s="20"/>
      <c r="J398" s="23"/>
      <c r="K398" s="23"/>
      <c r="L398"/>
    </row>
    <row r="399" spans="2:12" x14ac:dyDescent="0.25">
      <c r="B399" s="20"/>
      <c r="C399" s="28"/>
      <c r="D399" s="38"/>
      <c r="E399" s="23"/>
      <c r="F399" s="26"/>
      <c r="G399" s="26"/>
      <c r="H399" s="41"/>
      <c r="I399" s="20"/>
      <c r="J399" s="23"/>
      <c r="K399" s="23"/>
      <c r="L399"/>
    </row>
    <row r="400" spans="2:12" x14ac:dyDescent="0.25">
      <c r="B400" s="20"/>
      <c r="C400" s="28"/>
      <c r="D400" s="38"/>
      <c r="E400" s="23"/>
      <c r="F400" s="26"/>
      <c r="G400" s="26"/>
      <c r="H400" s="41"/>
      <c r="I400" s="20"/>
      <c r="J400" s="23"/>
      <c r="K400" s="23"/>
      <c r="L400"/>
    </row>
    <row r="401" spans="2:12" x14ac:dyDescent="0.25">
      <c r="B401" s="20"/>
      <c r="C401" s="28"/>
      <c r="D401" s="38"/>
      <c r="E401" s="23"/>
      <c r="F401" s="26"/>
      <c r="G401" s="26"/>
      <c r="H401" s="41"/>
      <c r="I401" s="20"/>
      <c r="J401" s="23"/>
      <c r="K401" s="23"/>
      <c r="L401" s="23"/>
    </row>
    <row r="402" spans="2:12" x14ac:dyDescent="0.25">
      <c r="B402" s="20"/>
      <c r="C402" s="28"/>
      <c r="D402" s="38"/>
      <c r="E402" s="23"/>
      <c r="F402" s="26"/>
      <c r="G402" s="26"/>
      <c r="H402" s="41"/>
      <c r="I402" s="20"/>
      <c r="J402" s="23"/>
      <c r="K402" s="23"/>
      <c r="L402"/>
    </row>
    <row r="403" spans="2:12" x14ac:dyDescent="0.25">
      <c r="B403" s="20"/>
      <c r="C403" s="28"/>
      <c r="D403" s="38"/>
      <c r="E403" s="23"/>
      <c r="F403" s="26"/>
      <c r="G403" s="26"/>
      <c r="H403" s="41"/>
      <c r="I403" s="20"/>
      <c r="J403" s="23"/>
      <c r="K403" s="23"/>
      <c r="L403"/>
    </row>
    <row r="404" spans="2:12" x14ac:dyDescent="0.25">
      <c r="B404" s="20"/>
      <c r="C404" s="28"/>
      <c r="D404" s="38"/>
      <c r="E404" s="23"/>
      <c r="F404" s="26"/>
      <c r="G404" s="26"/>
      <c r="H404" s="41"/>
      <c r="I404" s="20"/>
      <c r="J404" s="23"/>
      <c r="K404" s="23"/>
      <c r="L404"/>
    </row>
    <row r="405" spans="2:12" x14ac:dyDescent="0.25">
      <c r="B405" s="20"/>
      <c r="C405" s="28"/>
      <c r="D405" s="38"/>
      <c r="E405" s="23"/>
      <c r="F405" s="26"/>
      <c r="G405" s="26"/>
      <c r="H405" s="41"/>
      <c r="I405" s="20"/>
      <c r="J405" s="23"/>
      <c r="K405" s="23"/>
      <c r="L405"/>
    </row>
    <row r="406" spans="2:12" x14ac:dyDescent="0.25">
      <c r="B406" s="20"/>
      <c r="C406" s="28"/>
      <c r="D406" s="38"/>
      <c r="E406" s="23"/>
      <c r="F406" s="26"/>
      <c r="G406" s="26"/>
      <c r="H406" s="41"/>
      <c r="I406" s="20"/>
      <c r="J406" s="23"/>
      <c r="K406" s="23"/>
      <c r="L406"/>
    </row>
    <row r="407" spans="2:12" x14ac:dyDescent="0.25">
      <c r="B407" s="20"/>
      <c r="C407" s="19"/>
      <c r="D407" s="22"/>
      <c r="E407" s="23"/>
      <c r="F407" s="26"/>
      <c r="G407" s="26"/>
      <c r="H407" s="41"/>
      <c r="I407" s="20"/>
      <c r="J407" s="23"/>
      <c r="K407" s="23"/>
      <c r="L407"/>
    </row>
    <row r="408" spans="2:12" x14ac:dyDescent="0.25">
      <c r="B408" s="20"/>
      <c r="C408" s="19"/>
      <c r="D408" s="22"/>
      <c r="E408" s="23"/>
      <c r="F408" s="26"/>
      <c r="G408" s="26"/>
      <c r="H408" s="41"/>
      <c r="I408" s="20"/>
      <c r="J408" s="23"/>
      <c r="K408" s="23"/>
      <c r="L408"/>
    </row>
    <row r="409" spans="2:12" x14ac:dyDescent="0.25">
      <c r="B409" s="20"/>
      <c r="C409" s="19"/>
      <c r="D409" s="22"/>
      <c r="E409" s="23"/>
      <c r="F409" s="26"/>
      <c r="G409" s="26"/>
      <c r="H409" s="41"/>
      <c r="I409" s="20"/>
      <c r="J409" s="23"/>
      <c r="K409" s="23"/>
      <c r="L409"/>
    </row>
    <row r="410" spans="2:12" x14ac:dyDescent="0.25">
      <c r="B410" s="20"/>
      <c r="C410" s="19"/>
      <c r="D410" s="22"/>
      <c r="E410" s="23"/>
      <c r="F410" s="26"/>
      <c r="G410" s="26"/>
      <c r="H410" s="41"/>
      <c r="I410" s="20"/>
      <c r="J410" s="23"/>
      <c r="K410" s="23"/>
      <c r="L410"/>
    </row>
    <row r="411" spans="2:12" x14ac:dyDescent="0.25">
      <c r="B411" s="20"/>
      <c r="C411" s="19"/>
      <c r="D411" s="22"/>
      <c r="E411" s="23"/>
      <c r="F411" s="26"/>
      <c r="G411" s="26"/>
      <c r="H411" s="41"/>
      <c r="I411" s="20"/>
      <c r="J411" s="23"/>
      <c r="K411" s="23"/>
      <c r="L411"/>
    </row>
    <row r="412" spans="2:12" x14ac:dyDescent="0.25">
      <c r="B412" s="20"/>
      <c r="C412" s="19"/>
      <c r="D412" s="22"/>
      <c r="E412" s="23"/>
      <c r="F412" s="26"/>
      <c r="G412" s="26"/>
      <c r="H412" s="41"/>
      <c r="I412" s="20"/>
      <c r="J412" s="23"/>
      <c r="K412" s="23"/>
      <c r="L412"/>
    </row>
    <row r="413" spans="2:12" x14ac:dyDescent="0.25">
      <c r="B413" s="20"/>
      <c r="C413" s="19"/>
      <c r="D413" s="22"/>
      <c r="E413" s="23"/>
      <c r="F413" s="26"/>
      <c r="G413" s="26"/>
      <c r="H413" s="41"/>
      <c r="I413" s="20"/>
      <c r="J413" s="23"/>
      <c r="K413" s="23"/>
      <c r="L413"/>
    </row>
    <row r="414" spans="2:12" x14ac:dyDescent="0.25">
      <c r="B414" s="20"/>
      <c r="C414" s="19"/>
      <c r="D414" s="22"/>
      <c r="E414" s="23"/>
      <c r="F414" s="26"/>
      <c r="G414" s="26"/>
      <c r="H414" s="41"/>
      <c r="I414" s="20"/>
      <c r="J414" s="23"/>
      <c r="K414" s="23"/>
      <c r="L414"/>
    </row>
    <row r="415" spans="2:12" x14ac:dyDescent="0.25">
      <c r="B415" s="20"/>
      <c r="C415" s="19"/>
      <c r="D415" s="22"/>
      <c r="E415" s="23"/>
      <c r="F415" s="26"/>
      <c r="G415" s="26"/>
      <c r="H415" s="41"/>
      <c r="I415" s="20"/>
      <c r="J415" s="23"/>
      <c r="K415" s="23"/>
      <c r="L415"/>
    </row>
    <row r="416" spans="2:12" x14ac:dyDescent="0.25">
      <c r="B416" s="20"/>
      <c r="C416" s="19"/>
      <c r="D416" s="22"/>
      <c r="E416" s="23"/>
      <c r="F416" s="26"/>
      <c r="G416" s="26"/>
      <c r="H416" s="41"/>
      <c r="I416" s="20"/>
      <c r="J416" s="23"/>
      <c r="K416" s="23"/>
      <c r="L416"/>
    </row>
    <row r="417" spans="2:12" x14ac:dyDescent="0.25">
      <c r="B417" s="20"/>
      <c r="C417" s="19"/>
      <c r="D417" s="22"/>
      <c r="E417" s="23"/>
      <c r="F417" s="26"/>
      <c r="G417" s="26"/>
      <c r="H417" s="41"/>
      <c r="I417" s="20"/>
      <c r="J417" s="23"/>
      <c r="K417" s="23"/>
      <c r="L417"/>
    </row>
    <row r="418" spans="2:12" x14ac:dyDescent="0.25">
      <c r="B418" s="20"/>
      <c r="C418" s="19"/>
      <c r="D418" s="22"/>
      <c r="E418" s="23"/>
      <c r="F418" s="26"/>
      <c r="G418" s="26"/>
      <c r="H418" s="41"/>
      <c r="I418" s="20"/>
      <c r="J418" s="23"/>
      <c r="K418" s="23"/>
      <c r="L418"/>
    </row>
    <row r="419" spans="2:12" x14ac:dyDescent="0.25">
      <c r="B419" s="20"/>
      <c r="C419" s="19"/>
      <c r="D419" s="22"/>
      <c r="E419" s="23"/>
      <c r="F419" s="26"/>
      <c r="G419" s="26"/>
      <c r="H419" s="41"/>
      <c r="I419" s="20"/>
      <c r="J419" s="23"/>
      <c r="K419" s="23"/>
      <c r="L419"/>
    </row>
    <row r="420" spans="2:12" x14ac:dyDescent="0.25">
      <c r="B420" s="20"/>
      <c r="C420" s="19"/>
      <c r="D420" s="22"/>
      <c r="E420" s="23"/>
      <c r="F420" s="26"/>
      <c r="G420" s="26"/>
      <c r="H420" s="41"/>
      <c r="I420" s="20"/>
      <c r="J420" s="23"/>
      <c r="K420" s="23"/>
      <c r="L420"/>
    </row>
    <row r="421" spans="2:12" x14ac:dyDescent="0.25">
      <c r="B421" s="20"/>
      <c r="C421" s="19"/>
      <c r="D421" s="22"/>
      <c r="E421" s="23"/>
      <c r="F421" s="26"/>
      <c r="G421" s="26"/>
      <c r="H421" s="41"/>
      <c r="I421" s="20"/>
      <c r="J421" s="23"/>
      <c r="K421" s="23"/>
      <c r="L421"/>
    </row>
    <row r="422" spans="2:12" x14ac:dyDescent="0.25">
      <c r="B422" s="20"/>
      <c r="C422" s="19"/>
      <c r="D422" s="22"/>
      <c r="E422" s="23"/>
      <c r="F422" s="26"/>
      <c r="G422" s="26"/>
      <c r="H422" s="41"/>
      <c r="I422" s="20"/>
      <c r="J422" s="23"/>
      <c r="K422" s="23"/>
      <c r="L422"/>
    </row>
    <row r="423" spans="2:12" x14ac:dyDescent="0.25">
      <c r="B423" s="20"/>
      <c r="C423" s="19"/>
      <c r="D423" s="22"/>
      <c r="E423" s="23"/>
      <c r="F423" s="26"/>
      <c r="G423" s="26"/>
      <c r="H423" s="41"/>
      <c r="I423" s="20"/>
      <c r="J423" s="23"/>
      <c r="K423" s="23"/>
      <c r="L423"/>
    </row>
    <row r="424" spans="2:12" x14ac:dyDescent="0.25">
      <c r="B424" s="20"/>
      <c r="C424" s="19"/>
      <c r="D424" s="22"/>
      <c r="E424" s="23"/>
      <c r="F424" s="26"/>
      <c r="G424" s="26"/>
      <c r="H424" s="41"/>
      <c r="I424" s="20"/>
      <c r="J424" s="23"/>
      <c r="K424" s="23"/>
      <c r="L424"/>
    </row>
    <row r="425" spans="2:12" x14ac:dyDescent="0.25">
      <c r="B425" s="20"/>
      <c r="C425" s="19"/>
      <c r="D425" s="22"/>
      <c r="E425" s="23"/>
      <c r="F425" s="26"/>
      <c r="G425" s="26"/>
      <c r="H425" s="41"/>
      <c r="I425" s="20"/>
      <c r="J425" s="23"/>
      <c r="K425" s="23"/>
      <c r="L425"/>
    </row>
    <row r="426" spans="2:12" x14ac:dyDescent="0.25">
      <c r="B426" s="20"/>
      <c r="C426" s="19"/>
      <c r="D426" s="22"/>
      <c r="E426" s="23"/>
      <c r="F426" s="26"/>
      <c r="G426" s="26"/>
      <c r="H426" s="41"/>
      <c r="I426" s="20"/>
      <c r="J426" s="23"/>
      <c r="K426" s="23"/>
      <c r="L426"/>
    </row>
    <row r="427" spans="2:12" x14ac:dyDescent="0.25">
      <c r="B427" s="20"/>
      <c r="C427" s="19"/>
      <c r="D427" s="22"/>
      <c r="E427" s="23"/>
      <c r="F427" s="26"/>
      <c r="G427" s="26"/>
      <c r="H427" s="41"/>
      <c r="I427" s="20"/>
      <c r="J427" s="23"/>
      <c r="K427" s="23"/>
      <c r="L427"/>
    </row>
    <row r="428" spans="2:12" x14ac:dyDescent="0.25">
      <c r="B428" s="20"/>
      <c r="C428" s="19"/>
      <c r="D428" s="22"/>
      <c r="E428" s="23"/>
      <c r="F428" s="26"/>
      <c r="G428" s="26"/>
      <c r="H428" s="41"/>
      <c r="I428" s="20"/>
      <c r="J428" s="23"/>
      <c r="K428" s="23"/>
      <c r="L428"/>
    </row>
    <row r="429" spans="2:12" x14ac:dyDescent="0.25">
      <c r="B429" s="20"/>
      <c r="C429" s="19"/>
      <c r="D429" s="22"/>
      <c r="E429" s="23"/>
      <c r="F429" s="26"/>
      <c r="G429" s="26"/>
      <c r="H429" s="41"/>
      <c r="I429" s="20"/>
      <c r="J429" s="23"/>
      <c r="K429" s="23"/>
      <c r="L429"/>
    </row>
    <row r="430" spans="2:12" x14ac:dyDescent="0.25">
      <c r="B430" s="20"/>
      <c r="C430" s="19"/>
      <c r="D430" s="22"/>
      <c r="E430" s="23"/>
      <c r="F430" s="26"/>
      <c r="G430" s="26"/>
      <c r="H430" s="41"/>
      <c r="I430" s="20"/>
      <c r="J430" s="23"/>
      <c r="K430" s="23"/>
      <c r="L430"/>
    </row>
    <row r="431" spans="2:12" x14ac:dyDescent="0.25">
      <c r="B431" s="20"/>
      <c r="C431" s="19"/>
      <c r="D431" s="22"/>
      <c r="E431" s="23"/>
      <c r="F431" s="26"/>
      <c r="G431" s="26"/>
      <c r="H431" s="41"/>
      <c r="I431" s="20"/>
      <c r="J431" s="23"/>
      <c r="K431" s="23"/>
      <c r="L431"/>
    </row>
    <row r="432" spans="2:12" x14ac:dyDescent="0.25">
      <c r="B432" s="20"/>
      <c r="C432" s="19"/>
      <c r="D432" s="22"/>
      <c r="E432" s="23"/>
      <c r="F432" s="26"/>
      <c r="G432" s="26"/>
      <c r="H432" s="41"/>
      <c r="I432" s="20"/>
      <c r="J432" s="23"/>
      <c r="K432" s="23"/>
      <c r="L432"/>
    </row>
    <row r="433" spans="2:12" x14ac:dyDescent="0.25">
      <c r="B433" s="20"/>
      <c r="C433" s="19"/>
      <c r="D433" s="22"/>
      <c r="E433" s="23"/>
      <c r="F433" s="26"/>
      <c r="G433" s="26"/>
      <c r="H433" s="41"/>
      <c r="I433" s="20"/>
      <c r="J433" s="23"/>
      <c r="K433" s="23"/>
      <c r="L433"/>
    </row>
    <row r="434" spans="2:12" x14ac:dyDescent="0.25">
      <c r="B434" s="20"/>
      <c r="C434" s="19"/>
      <c r="D434" s="22"/>
      <c r="E434" s="23"/>
      <c r="F434" s="26"/>
      <c r="G434" s="26"/>
      <c r="H434" s="41"/>
      <c r="I434" s="20"/>
      <c r="J434" s="23"/>
      <c r="K434" s="23"/>
      <c r="L434"/>
    </row>
    <row r="435" spans="2:12" x14ac:dyDescent="0.25">
      <c r="B435" s="20"/>
      <c r="C435" s="19"/>
      <c r="D435" s="22"/>
      <c r="E435" s="23"/>
      <c r="F435" s="26"/>
      <c r="G435" s="26"/>
      <c r="H435" s="41"/>
      <c r="I435" s="20"/>
      <c r="J435" s="23"/>
      <c r="K435" s="23"/>
      <c r="L435"/>
    </row>
    <row r="436" spans="2:12" x14ac:dyDescent="0.25">
      <c r="B436" s="20"/>
      <c r="C436" s="19"/>
      <c r="D436" s="38"/>
      <c r="E436" s="23"/>
      <c r="F436" s="26"/>
      <c r="G436" s="26"/>
      <c r="H436" s="41"/>
      <c r="I436" s="20"/>
      <c r="J436" s="23"/>
      <c r="K436" s="23"/>
      <c r="L436"/>
    </row>
    <row r="437" spans="2:12" x14ac:dyDescent="0.25">
      <c r="B437" s="20"/>
      <c r="C437" s="19"/>
      <c r="D437" s="38"/>
      <c r="E437" s="23"/>
      <c r="F437" s="26"/>
      <c r="G437" s="26"/>
      <c r="H437" s="41"/>
      <c r="I437" s="20"/>
      <c r="J437" s="23"/>
      <c r="K437" s="23"/>
      <c r="L437"/>
    </row>
    <row r="438" spans="2:12" x14ac:dyDescent="0.25">
      <c r="B438" s="20"/>
      <c r="C438" s="19"/>
      <c r="D438" s="38"/>
      <c r="E438" s="23"/>
      <c r="F438" s="26"/>
      <c r="G438" s="26"/>
      <c r="H438" s="41"/>
      <c r="I438" s="20"/>
      <c r="J438" s="23"/>
      <c r="K438" s="23"/>
      <c r="L438"/>
    </row>
    <row r="439" spans="2:12" x14ac:dyDescent="0.25">
      <c r="B439" s="20"/>
      <c r="C439" s="19"/>
      <c r="D439" s="38"/>
      <c r="E439" s="23"/>
      <c r="F439" s="26"/>
      <c r="G439" s="26"/>
      <c r="H439" s="41"/>
      <c r="I439" s="20"/>
      <c r="J439" s="23"/>
      <c r="K439" s="23"/>
      <c r="L439"/>
    </row>
    <row r="440" spans="2:12" x14ac:dyDescent="0.25">
      <c r="B440" s="20"/>
      <c r="C440" s="19"/>
      <c r="D440" s="38"/>
      <c r="E440" s="23"/>
      <c r="F440" s="26"/>
      <c r="G440" s="26"/>
      <c r="H440" s="41"/>
      <c r="I440" s="20"/>
      <c r="J440" s="23"/>
      <c r="K440" s="23"/>
      <c r="L440"/>
    </row>
    <row r="441" spans="2:12" x14ac:dyDescent="0.25">
      <c r="B441" s="20"/>
      <c r="C441" s="19"/>
      <c r="D441" s="38"/>
      <c r="E441" s="23"/>
      <c r="F441" s="26"/>
      <c r="G441" s="26"/>
      <c r="H441" s="41"/>
      <c r="I441" s="20"/>
      <c r="J441" s="23"/>
      <c r="K441" s="23"/>
      <c r="L441"/>
    </row>
    <row r="442" spans="2:12" x14ac:dyDescent="0.25">
      <c r="B442" s="20"/>
      <c r="C442" s="19"/>
      <c r="D442" s="38"/>
      <c r="E442" s="23"/>
      <c r="F442" s="26"/>
      <c r="G442" s="26"/>
      <c r="H442" s="41"/>
      <c r="I442" s="20"/>
      <c r="J442" s="23"/>
      <c r="K442" s="23"/>
      <c r="L442"/>
    </row>
    <row r="443" spans="2:12" x14ac:dyDescent="0.25">
      <c r="B443" s="20"/>
      <c r="C443" s="19"/>
      <c r="D443" s="38"/>
      <c r="E443" s="23"/>
      <c r="F443" s="26"/>
      <c r="G443" s="26"/>
      <c r="H443" s="41"/>
      <c r="I443" s="20"/>
      <c r="J443" s="23"/>
      <c r="K443" s="23"/>
      <c r="L443"/>
    </row>
    <row r="444" spans="2:12" x14ac:dyDescent="0.25">
      <c r="B444" s="20"/>
      <c r="C444" s="19"/>
      <c r="D444" s="38"/>
      <c r="E444" s="23"/>
      <c r="F444" s="26"/>
      <c r="G444" s="26"/>
      <c r="H444" s="41"/>
      <c r="I444" s="20"/>
      <c r="J444" s="23"/>
      <c r="K444" s="23"/>
      <c r="L444"/>
    </row>
    <row r="445" spans="2:12" x14ac:dyDescent="0.25">
      <c r="B445" s="20"/>
      <c r="C445" s="19"/>
      <c r="D445" s="22"/>
      <c r="E445" s="23"/>
      <c r="F445" s="26"/>
      <c r="G445" s="26"/>
      <c r="H445" s="41"/>
      <c r="I445" s="20"/>
      <c r="J445" s="23"/>
      <c r="K445" s="23"/>
      <c r="L445"/>
    </row>
    <row r="446" spans="2:12" x14ac:dyDescent="0.25">
      <c r="B446" s="20"/>
      <c r="C446" s="19"/>
      <c r="D446" s="22"/>
      <c r="E446" s="23"/>
      <c r="F446" s="26"/>
      <c r="G446" s="26"/>
      <c r="H446" s="41"/>
      <c r="I446" s="20"/>
      <c r="J446" s="23"/>
      <c r="K446" s="23"/>
      <c r="L446"/>
    </row>
    <row r="447" spans="2:12" x14ac:dyDescent="0.25">
      <c r="B447" s="20"/>
      <c r="C447" s="19"/>
      <c r="D447" s="38"/>
      <c r="E447" s="23"/>
      <c r="F447" s="26"/>
      <c r="G447" s="26"/>
      <c r="H447" s="41"/>
      <c r="I447" s="20"/>
      <c r="J447" s="23"/>
      <c r="K447" s="23"/>
      <c r="L447"/>
    </row>
    <row r="448" spans="2:12" x14ac:dyDescent="0.25">
      <c r="B448" s="20"/>
      <c r="C448" s="19"/>
      <c r="D448" s="38"/>
      <c r="E448" s="23"/>
      <c r="F448" s="26"/>
      <c r="G448" s="26"/>
      <c r="H448" s="41"/>
      <c r="I448" s="20"/>
      <c r="J448" s="23"/>
      <c r="K448" s="23"/>
      <c r="L448"/>
    </row>
    <row r="449" spans="2:12" x14ac:dyDescent="0.25">
      <c r="B449" s="20"/>
      <c r="C449" s="19"/>
      <c r="D449" s="38"/>
      <c r="E449" s="23"/>
      <c r="F449" s="26"/>
      <c r="G449" s="26"/>
      <c r="H449" s="41"/>
      <c r="I449" s="20"/>
      <c r="J449" s="23"/>
      <c r="K449" s="23"/>
      <c r="L449"/>
    </row>
    <row r="450" spans="2:12" x14ac:dyDescent="0.25">
      <c r="B450" s="20"/>
      <c r="C450" s="19"/>
      <c r="D450" s="38"/>
      <c r="E450" s="23"/>
      <c r="F450" s="26"/>
      <c r="G450" s="26"/>
      <c r="H450" s="41"/>
      <c r="I450" s="20"/>
      <c r="J450" s="23"/>
      <c r="K450" s="23"/>
      <c r="L450"/>
    </row>
    <row r="451" spans="2:12" x14ac:dyDescent="0.25">
      <c r="B451" s="20"/>
      <c r="C451" s="19"/>
      <c r="D451" s="38"/>
      <c r="E451" s="23"/>
      <c r="F451" s="26"/>
      <c r="G451" s="26"/>
      <c r="H451" s="41"/>
      <c r="I451" s="20"/>
      <c r="J451" s="23"/>
      <c r="K451" s="23"/>
      <c r="L451"/>
    </row>
    <row r="452" spans="2:12" x14ac:dyDescent="0.25">
      <c r="B452" s="20"/>
      <c r="C452" s="19"/>
      <c r="D452" s="38"/>
      <c r="E452" s="23"/>
      <c r="F452" s="26"/>
      <c r="G452" s="26"/>
      <c r="H452" s="41"/>
      <c r="I452" s="20"/>
      <c r="J452" s="23"/>
      <c r="K452" s="23"/>
      <c r="L452"/>
    </row>
    <row r="453" spans="2:12" x14ac:dyDescent="0.25">
      <c r="B453" s="20"/>
      <c r="C453" s="19"/>
      <c r="D453" s="38"/>
      <c r="E453" s="23"/>
      <c r="F453" s="26"/>
      <c r="G453" s="26"/>
      <c r="H453" s="41"/>
      <c r="I453" s="20"/>
      <c r="J453" s="23"/>
      <c r="K453" s="23"/>
      <c r="L453"/>
    </row>
    <row r="454" spans="2:12" x14ac:dyDescent="0.25">
      <c r="B454" s="20"/>
      <c r="C454" s="19"/>
      <c r="D454" s="38"/>
      <c r="E454" s="23"/>
      <c r="F454" s="26"/>
      <c r="G454" s="26"/>
      <c r="H454" s="41"/>
      <c r="I454" s="20"/>
      <c r="J454" s="23"/>
      <c r="K454" s="23"/>
      <c r="L454"/>
    </row>
    <row r="455" spans="2:12" x14ac:dyDescent="0.25">
      <c r="B455" s="20"/>
      <c r="C455" s="19"/>
      <c r="D455" s="38"/>
      <c r="E455" s="23"/>
      <c r="F455" s="26"/>
      <c r="G455" s="26"/>
      <c r="H455" s="41"/>
      <c r="I455" s="20"/>
      <c r="J455" s="23"/>
      <c r="K455" s="23"/>
      <c r="L455"/>
    </row>
    <row r="456" spans="2:12" x14ac:dyDescent="0.25">
      <c r="B456" s="20"/>
      <c r="C456" s="19"/>
      <c r="D456" s="22"/>
      <c r="E456" s="23"/>
      <c r="F456" s="26"/>
      <c r="G456" s="26"/>
      <c r="H456" s="41"/>
      <c r="I456" s="20"/>
      <c r="J456" s="23"/>
      <c r="K456" s="23"/>
      <c r="L456"/>
    </row>
    <row r="457" spans="2:12" x14ac:dyDescent="0.25">
      <c r="B457" s="20"/>
      <c r="C457" s="19"/>
      <c r="D457" s="22"/>
      <c r="E457" s="23"/>
      <c r="F457" s="26"/>
      <c r="G457" s="26"/>
      <c r="H457" s="41"/>
      <c r="I457" s="20"/>
      <c r="J457" s="23"/>
      <c r="K457" s="23"/>
      <c r="L457"/>
    </row>
    <row r="458" spans="2:12" x14ac:dyDescent="0.25">
      <c r="B458" s="20"/>
      <c r="C458" s="19"/>
      <c r="D458" s="22"/>
      <c r="E458" s="23"/>
      <c r="F458" s="26"/>
      <c r="G458" s="26"/>
      <c r="H458" s="41"/>
      <c r="I458" s="20"/>
      <c r="J458" s="23"/>
      <c r="K458" s="23"/>
      <c r="L458"/>
    </row>
    <row r="459" spans="2:12" s="51" customFormat="1" x14ac:dyDescent="0.25">
      <c r="B459" s="20"/>
      <c r="C459" s="19"/>
      <c r="D459" s="22"/>
      <c r="E459" s="23"/>
      <c r="F459" s="26"/>
      <c r="G459" s="26"/>
      <c r="H459" s="41"/>
      <c r="I459" s="20"/>
      <c r="J459" s="23"/>
      <c r="K459" s="23"/>
      <c r="L459"/>
    </row>
    <row r="460" spans="2:12" s="51" customFormat="1" x14ac:dyDescent="0.25">
      <c r="B460" s="20"/>
      <c r="C460" s="46"/>
      <c r="D460" s="47"/>
      <c r="E460" s="48"/>
      <c r="F460" s="49"/>
      <c r="G460" s="49"/>
      <c r="H460" s="50"/>
      <c r="I460" s="48"/>
      <c r="J460" s="48"/>
      <c r="K460" s="48"/>
      <c r="L460"/>
    </row>
    <row r="461" spans="2:12" s="51" customFormat="1" x14ac:dyDescent="0.25">
      <c r="B461" s="20"/>
      <c r="C461" s="19"/>
      <c r="D461" s="22"/>
      <c r="E461" s="23"/>
      <c r="F461" s="26"/>
      <c r="G461" s="26"/>
      <c r="H461" s="41"/>
      <c r="I461" s="20"/>
      <c r="J461" s="23"/>
      <c r="K461" s="23"/>
      <c r="L461"/>
    </row>
    <row r="462" spans="2:12" s="51" customFormat="1" x14ac:dyDescent="0.25">
      <c r="B462" s="20"/>
      <c r="C462" s="19"/>
      <c r="D462" s="22"/>
      <c r="E462" s="23"/>
      <c r="F462" s="26"/>
      <c r="G462" s="26"/>
      <c r="H462" s="41"/>
      <c r="I462" s="20"/>
      <c r="J462" s="23"/>
      <c r="K462" s="23"/>
      <c r="L462"/>
    </row>
    <row r="463" spans="2:12" s="51" customFormat="1" x14ac:dyDescent="0.25">
      <c r="B463" s="20"/>
      <c r="C463" s="19"/>
      <c r="D463" s="38"/>
      <c r="E463" s="23"/>
      <c r="F463" s="26"/>
      <c r="G463" s="26"/>
      <c r="H463" s="41"/>
      <c r="I463" s="20"/>
      <c r="J463" s="23"/>
      <c r="K463" s="23"/>
      <c r="L463"/>
    </row>
    <row r="464" spans="2:12" s="51" customFormat="1" x14ac:dyDescent="0.25">
      <c r="B464" s="20"/>
      <c r="C464" s="19"/>
      <c r="D464" s="38"/>
      <c r="E464" s="23"/>
      <c r="F464" s="26"/>
      <c r="G464" s="26"/>
      <c r="H464" s="41"/>
      <c r="I464" s="20"/>
      <c r="J464" s="23"/>
      <c r="K464" s="23"/>
      <c r="L464"/>
    </row>
    <row r="465" spans="2:12" s="51" customFormat="1" x14ac:dyDescent="0.25">
      <c r="B465" s="20"/>
      <c r="C465" s="19"/>
      <c r="D465" s="38"/>
      <c r="E465" s="23"/>
      <c r="F465" s="26"/>
      <c r="G465" s="26"/>
      <c r="H465" s="41"/>
      <c r="I465" s="20"/>
      <c r="J465" s="23"/>
      <c r="K465" s="23"/>
      <c r="L465"/>
    </row>
    <row r="466" spans="2:12" s="51" customFormat="1" x14ac:dyDescent="0.25">
      <c r="B466" s="20"/>
      <c r="C466" s="19"/>
      <c r="D466" s="22"/>
      <c r="E466" s="23"/>
      <c r="F466" s="26"/>
      <c r="G466" s="26"/>
      <c r="H466" s="41"/>
      <c r="I466" s="20"/>
      <c r="J466" s="23"/>
      <c r="K466" s="23"/>
      <c r="L466"/>
    </row>
    <row r="467" spans="2:12" s="51" customFormat="1" x14ac:dyDescent="0.25">
      <c r="B467" s="20"/>
      <c r="C467" s="19"/>
      <c r="D467" s="22"/>
      <c r="E467" s="23"/>
      <c r="F467" s="26"/>
      <c r="G467" s="26"/>
      <c r="H467" s="41"/>
      <c r="I467" s="20"/>
      <c r="J467" s="23"/>
      <c r="K467" s="23"/>
      <c r="L467"/>
    </row>
    <row r="468" spans="2:12" s="51" customFormat="1" x14ac:dyDescent="0.25">
      <c r="B468" s="20"/>
      <c r="C468" s="19"/>
      <c r="D468" s="22"/>
      <c r="E468" s="23"/>
      <c r="F468" s="26"/>
      <c r="G468" s="26"/>
      <c r="H468" s="41"/>
      <c r="I468" s="20"/>
      <c r="J468" s="23"/>
      <c r="K468" s="23"/>
      <c r="L468"/>
    </row>
    <row r="469" spans="2:12" s="51" customFormat="1" x14ac:dyDescent="0.25">
      <c r="B469" s="20"/>
      <c r="C469" s="19"/>
      <c r="D469" s="22"/>
      <c r="E469" s="23"/>
      <c r="F469" s="26"/>
      <c r="G469" s="26"/>
      <c r="H469" s="41"/>
      <c r="I469" s="20"/>
      <c r="J469" s="23"/>
      <c r="K469" s="23"/>
      <c r="L469"/>
    </row>
    <row r="470" spans="2:12" s="51" customFormat="1" x14ac:dyDescent="0.25">
      <c r="B470" s="20"/>
      <c r="C470" s="19"/>
      <c r="D470" s="22"/>
      <c r="E470" s="23"/>
      <c r="F470" s="26"/>
      <c r="G470" s="26"/>
      <c r="H470" s="41"/>
      <c r="I470" s="20"/>
      <c r="J470" s="23"/>
      <c r="K470" s="23"/>
      <c r="L470"/>
    </row>
    <row r="471" spans="2:12" s="51" customFormat="1" x14ac:dyDescent="0.25">
      <c r="B471" s="20"/>
      <c r="C471" s="46"/>
      <c r="D471" s="47"/>
      <c r="E471" s="48"/>
      <c r="F471" s="49"/>
      <c r="G471" s="49"/>
      <c r="H471" s="50"/>
      <c r="I471" s="48"/>
      <c r="J471" s="48"/>
      <c r="K471" s="48"/>
      <c r="L471"/>
    </row>
    <row r="472" spans="2:12" s="51" customFormat="1" x14ac:dyDescent="0.25">
      <c r="B472" s="20"/>
      <c r="C472" s="28"/>
      <c r="D472" s="38"/>
      <c r="E472" s="23"/>
      <c r="F472" s="26"/>
      <c r="G472" s="26"/>
      <c r="H472" s="27"/>
      <c r="I472" s="23"/>
      <c r="J472" s="23"/>
      <c r="K472" s="23"/>
      <c r="L472"/>
    </row>
    <row r="473" spans="2:12" s="51" customFormat="1" x14ac:dyDescent="0.25">
      <c r="B473" s="20"/>
      <c r="C473" s="28"/>
      <c r="D473" s="38"/>
      <c r="E473" s="23"/>
      <c r="F473" s="26"/>
      <c r="G473" s="26"/>
      <c r="H473" s="27"/>
      <c r="I473" s="23"/>
      <c r="J473" s="23"/>
      <c r="K473" s="23"/>
      <c r="L473"/>
    </row>
    <row r="474" spans="2:12" s="51" customFormat="1" x14ac:dyDescent="0.25">
      <c r="B474" s="20"/>
      <c r="C474" s="28"/>
      <c r="D474" s="38"/>
      <c r="E474" s="23"/>
      <c r="F474" s="26"/>
      <c r="G474" s="26"/>
      <c r="H474" s="27"/>
      <c r="I474" s="23"/>
      <c r="J474" s="23"/>
      <c r="K474" s="23"/>
      <c r="L474"/>
    </row>
    <row r="475" spans="2:12" s="51" customFormat="1" x14ac:dyDescent="0.25">
      <c r="B475" s="20"/>
      <c r="C475" s="28"/>
      <c r="D475" s="38"/>
      <c r="E475" s="23"/>
      <c r="F475" s="26"/>
      <c r="G475" s="26"/>
      <c r="H475" s="27"/>
      <c r="I475" s="23"/>
      <c r="J475" s="23"/>
      <c r="K475" s="23"/>
      <c r="L475"/>
    </row>
    <row r="476" spans="2:12" s="51" customFormat="1" x14ac:dyDescent="0.25">
      <c r="B476" s="20"/>
      <c r="C476" s="28"/>
      <c r="D476" s="38"/>
      <c r="E476" s="23"/>
      <c r="F476" s="26"/>
      <c r="G476" s="26"/>
      <c r="H476" s="27"/>
      <c r="I476" s="23"/>
      <c r="J476" s="23"/>
      <c r="K476" s="23"/>
      <c r="L476"/>
    </row>
    <row r="477" spans="2:12" s="51" customFormat="1" x14ac:dyDescent="0.25">
      <c r="B477" s="20"/>
      <c r="C477" s="28"/>
      <c r="D477" s="38"/>
      <c r="E477" s="23"/>
      <c r="F477" s="26"/>
      <c r="G477" s="26"/>
      <c r="H477" s="27"/>
      <c r="I477" s="23"/>
      <c r="J477" s="23"/>
      <c r="K477" s="23"/>
      <c r="L477"/>
    </row>
    <row r="478" spans="2:12" s="51" customFormat="1" x14ac:dyDescent="0.25">
      <c r="B478" s="20"/>
      <c r="C478" s="28"/>
      <c r="D478" s="38"/>
      <c r="E478" s="23"/>
      <c r="F478" s="26"/>
      <c r="G478" s="26"/>
      <c r="H478" s="27"/>
      <c r="I478" s="23"/>
      <c r="J478" s="23"/>
      <c r="K478" s="23"/>
      <c r="L478"/>
    </row>
    <row r="479" spans="2:12" s="51" customFormat="1" x14ac:dyDescent="0.25">
      <c r="B479" s="20"/>
      <c r="C479" s="28"/>
      <c r="D479" s="38"/>
      <c r="E479" s="23"/>
      <c r="F479" s="26"/>
      <c r="G479" s="26"/>
      <c r="H479" s="27"/>
      <c r="I479" s="23"/>
      <c r="J479" s="23"/>
      <c r="K479" s="23"/>
      <c r="L479"/>
    </row>
    <row r="480" spans="2:12" s="51" customFormat="1" x14ac:dyDescent="0.25">
      <c r="B480" s="20"/>
      <c r="C480" s="28"/>
      <c r="D480" s="38"/>
      <c r="E480" s="23"/>
      <c r="F480" s="26"/>
      <c r="G480" s="26"/>
      <c r="H480" s="27"/>
      <c r="I480" s="23"/>
      <c r="J480" s="23"/>
      <c r="K480" s="23"/>
      <c r="L480"/>
    </row>
    <row r="481" spans="2:12" s="51" customFormat="1" x14ac:dyDescent="0.25">
      <c r="B481" s="20"/>
      <c r="C481" s="28"/>
      <c r="D481" s="38"/>
      <c r="E481" s="23"/>
      <c r="F481" s="26"/>
      <c r="G481" s="26"/>
      <c r="H481" s="27"/>
      <c r="I481" s="23"/>
      <c r="J481" s="23"/>
      <c r="K481" s="23"/>
      <c r="L481"/>
    </row>
    <row r="482" spans="2:12" s="51" customFormat="1" x14ac:dyDescent="0.25">
      <c r="B482" s="20"/>
      <c r="C482" s="19"/>
      <c r="D482" s="22"/>
      <c r="E482" s="23"/>
      <c r="F482" s="26"/>
      <c r="G482" s="26"/>
      <c r="H482" s="27"/>
      <c r="I482" s="23"/>
      <c r="J482" s="23"/>
      <c r="K482" s="23"/>
      <c r="L482"/>
    </row>
    <row r="483" spans="2:12" s="51" customFormat="1" x14ac:dyDescent="0.25">
      <c r="B483" s="20"/>
      <c r="C483" s="19"/>
      <c r="D483" s="22"/>
      <c r="E483" s="23"/>
      <c r="F483" s="26"/>
      <c r="G483" s="26"/>
      <c r="H483" s="27"/>
      <c r="I483" s="23"/>
      <c r="J483" s="23"/>
      <c r="K483" s="23"/>
      <c r="L483"/>
    </row>
    <row r="484" spans="2:12" s="51" customFormat="1" x14ac:dyDescent="0.25">
      <c r="B484" s="20"/>
      <c r="C484" s="19"/>
      <c r="D484" s="22"/>
      <c r="E484" s="23"/>
      <c r="F484" s="26"/>
      <c r="G484" s="26"/>
      <c r="H484" s="27"/>
      <c r="I484" s="23"/>
      <c r="J484" s="23"/>
      <c r="K484" s="23"/>
      <c r="L484"/>
    </row>
    <row r="485" spans="2:12" s="51" customFormat="1" x14ac:dyDescent="0.25">
      <c r="B485" s="20"/>
      <c r="C485" s="19"/>
      <c r="D485" s="22"/>
      <c r="E485" s="23"/>
      <c r="F485" s="26"/>
      <c r="G485" s="26"/>
      <c r="H485" s="27"/>
      <c r="I485" s="23"/>
      <c r="J485" s="23"/>
      <c r="K485" s="23"/>
      <c r="L485"/>
    </row>
    <row r="486" spans="2:12" s="51" customFormat="1" x14ac:dyDescent="0.25">
      <c r="B486" s="20"/>
      <c r="C486" s="19"/>
      <c r="D486" s="22"/>
      <c r="E486" s="23"/>
      <c r="F486" s="26"/>
      <c r="G486" s="26"/>
      <c r="H486" s="27"/>
      <c r="I486" s="23"/>
      <c r="J486" s="23"/>
      <c r="K486" s="23"/>
      <c r="L486"/>
    </row>
    <row r="487" spans="2:12" s="51" customFormat="1" x14ac:dyDescent="0.25">
      <c r="B487" s="20"/>
      <c r="C487" s="19"/>
      <c r="D487" s="38"/>
      <c r="E487" s="23"/>
      <c r="F487" s="26"/>
      <c r="G487" s="26"/>
      <c r="H487" s="27"/>
      <c r="I487" s="23"/>
      <c r="J487" s="23"/>
      <c r="K487" s="23"/>
      <c r="L487"/>
    </row>
    <row r="488" spans="2:12" s="51" customFormat="1" x14ac:dyDescent="0.25">
      <c r="B488" s="20"/>
      <c r="C488" s="19"/>
      <c r="D488" s="38"/>
      <c r="E488" s="23"/>
      <c r="F488" s="26"/>
      <c r="G488" s="26"/>
      <c r="H488" s="27"/>
      <c r="I488" s="23"/>
      <c r="J488" s="23"/>
      <c r="K488" s="23"/>
      <c r="L488"/>
    </row>
    <row r="489" spans="2:12" s="51" customFormat="1" x14ac:dyDescent="0.25">
      <c r="B489" s="20"/>
      <c r="C489" s="19"/>
      <c r="D489" s="38"/>
      <c r="E489" s="23"/>
      <c r="F489" s="26"/>
      <c r="G489" s="26"/>
      <c r="H489" s="27"/>
      <c r="I489" s="23"/>
      <c r="J489" s="23"/>
      <c r="K489" s="23"/>
      <c r="L489"/>
    </row>
    <row r="490" spans="2:12" s="51" customFormat="1" x14ac:dyDescent="0.25">
      <c r="B490" s="20"/>
      <c r="C490" s="19"/>
      <c r="D490" s="38"/>
      <c r="E490" s="23"/>
      <c r="F490" s="26"/>
      <c r="G490" s="26"/>
      <c r="H490" s="27"/>
      <c r="I490" s="23"/>
      <c r="J490" s="23"/>
      <c r="K490" s="23"/>
      <c r="L490"/>
    </row>
    <row r="491" spans="2:12" s="51" customFormat="1" x14ac:dyDescent="0.25">
      <c r="B491" s="20"/>
      <c r="C491" s="19"/>
      <c r="D491" s="38"/>
      <c r="E491" s="23"/>
      <c r="F491" s="26"/>
      <c r="G491" s="26"/>
      <c r="H491" s="27"/>
      <c r="I491" s="23"/>
      <c r="J491" s="23"/>
      <c r="K491" s="23"/>
      <c r="L491"/>
    </row>
    <row r="492" spans="2:12" s="51" customFormat="1" x14ac:dyDescent="0.25">
      <c r="B492" s="20"/>
      <c r="C492" s="19"/>
      <c r="D492" s="38"/>
      <c r="E492" s="23"/>
      <c r="F492" s="26"/>
      <c r="G492" s="26"/>
      <c r="H492" s="27"/>
      <c r="I492" s="23"/>
      <c r="J492" s="23"/>
      <c r="K492" s="23"/>
      <c r="L492"/>
    </row>
    <row r="493" spans="2:12" s="51" customFormat="1" x14ac:dyDescent="0.25">
      <c r="B493" s="20"/>
      <c r="C493" s="19"/>
      <c r="D493" s="38"/>
      <c r="E493" s="23"/>
      <c r="F493" s="26"/>
      <c r="G493" s="26"/>
      <c r="H493" s="27"/>
      <c r="I493" s="23"/>
      <c r="J493" s="23"/>
      <c r="K493" s="23"/>
      <c r="L493"/>
    </row>
    <row r="494" spans="2:12" s="51" customFormat="1" x14ac:dyDescent="0.25">
      <c r="B494" s="20"/>
      <c r="C494" s="19"/>
      <c r="D494" s="22"/>
      <c r="E494" s="23"/>
      <c r="F494" s="26"/>
      <c r="G494" s="26"/>
      <c r="H494" s="27"/>
      <c r="I494" s="23"/>
      <c r="J494" s="23"/>
      <c r="K494" s="23"/>
      <c r="L494"/>
    </row>
    <row r="495" spans="2:12" s="51" customFormat="1" x14ac:dyDescent="0.25">
      <c r="B495" s="20"/>
      <c r="C495" s="19"/>
      <c r="D495" s="22"/>
      <c r="E495" s="23"/>
      <c r="F495" s="26"/>
      <c r="G495" s="26"/>
      <c r="H495" s="27"/>
      <c r="I495" s="23"/>
      <c r="J495" s="23"/>
      <c r="K495" s="23"/>
      <c r="L495"/>
    </row>
    <row r="496" spans="2:12" s="51" customFormat="1" x14ac:dyDescent="0.25">
      <c r="B496" s="20"/>
      <c r="C496" s="19"/>
      <c r="D496" s="22"/>
      <c r="E496" s="23"/>
      <c r="F496" s="26"/>
      <c r="G496" s="26"/>
      <c r="H496" s="27"/>
      <c r="I496" s="23"/>
      <c r="J496" s="23"/>
      <c r="K496" s="23"/>
      <c r="L496"/>
    </row>
    <row r="497" spans="2:12" s="51" customFormat="1" x14ac:dyDescent="0.25">
      <c r="B497" s="20"/>
      <c r="C497" s="19"/>
      <c r="D497" s="22"/>
      <c r="E497" s="23"/>
      <c r="F497" s="26"/>
      <c r="G497" s="26"/>
      <c r="H497" s="27"/>
      <c r="I497" s="23"/>
      <c r="J497" s="23"/>
      <c r="K497" s="23"/>
      <c r="L497"/>
    </row>
    <row r="498" spans="2:12" s="51" customFormat="1" x14ac:dyDescent="0.25">
      <c r="B498" s="20"/>
      <c r="C498" s="19"/>
      <c r="D498" s="22"/>
      <c r="E498" s="23"/>
      <c r="F498" s="26"/>
      <c r="G498" s="26"/>
      <c r="H498" s="27"/>
      <c r="I498" s="23"/>
      <c r="J498" s="23"/>
      <c r="K498" s="23"/>
      <c r="L498"/>
    </row>
    <row r="499" spans="2:12" s="51" customFormat="1" x14ac:dyDescent="0.25">
      <c r="B499" s="20"/>
      <c r="C499" s="19"/>
      <c r="D499" s="22"/>
      <c r="E499" s="23"/>
      <c r="F499" s="26"/>
      <c r="G499" s="26"/>
      <c r="H499" s="27"/>
      <c r="I499" s="23"/>
      <c r="J499" s="23"/>
      <c r="K499" s="23"/>
      <c r="L499"/>
    </row>
    <row r="500" spans="2:12" s="51" customFormat="1" x14ac:dyDescent="0.25">
      <c r="B500" s="20"/>
      <c r="C500" s="19"/>
      <c r="D500" s="22"/>
      <c r="E500" s="23"/>
      <c r="F500" s="26"/>
      <c r="G500" s="26"/>
      <c r="H500" s="27"/>
      <c r="I500" s="23"/>
      <c r="J500" s="23"/>
      <c r="K500" s="23"/>
      <c r="L500"/>
    </row>
    <row r="501" spans="2:12" s="51" customFormat="1" x14ac:dyDescent="0.25">
      <c r="B501" s="20"/>
      <c r="C501" s="19"/>
      <c r="D501" s="38"/>
      <c r="E501" s="23"/>
      <c r="F501" s="26"/>
      <c r="G501" s="26"/>
      <c r="H501" s="27"/>
      <c r="I501" s="23"/>
      <c r="J501" s="23"/>
      <c r="K501" s="23"/>
      <c r="L501"/>
    </row>
    <row r="502" spans="2:12" s="51" customFormat="1" x14ac:dyDescent="0.25">
      <c r="B502" s="20"/>
      <c r="C502" s="19"/>
      <c r="D502" s="38"/>
      <c r="E502" s="23"/>
      <c r="F502" s="26"/>
      <c r="G502" s="26"/>
      <c r="H502" s="27"/>
      <c r="I502" s="23"/>
      <c r="J502" s="23"/>
      <c r="K502" s="23"/>
      <c r="L502"/>
    </row>
    <row r="503" spans="2:12" s="51" customFormat="1" x14ac:dyDescent="0.25">
      <c r="B503" s="20"/>
      <c r="C503" s="19"/>
      <c r="D503" s="38"/>
      <c r="E503" s="23"/>
      <c r="F503" s="26"/>
      <c r="G503" s="26"/>
      <c r="H503" s="27"/>
      <c r="I503" s="23"/>
      <c r="J503" s="23"/>
      <c r="K503" s="23"/>
      <c r="L503"/>
    </row>
    <row r="504" spans="2:12" s="51" customFormat="1" x14ac:dyDescent="0.25">
      <c r="B504" s="20"/>
      <c r="C504" s="19"/>
      <c r="D504" s="38"/>
      <c r="E504" s="23"/>
      <c r="F504" s="26"/>
      <c r="G504" s="26"/>
      <c r="H504" s="27"/>
      <c r="I504" s="23"/>
      <c r="J504" s="23"/>
      <c r="K504" s="23"/>
      <c r="L504"/>
    </row>
    <row r="505" spans="2:12" s="51" customFormat="1" x14ac:dyDescent="0.25">
      <c r="B505" s="20"/>
      <c r="C505" s="19"/>
      <c r="D505" s="22"/>
      <c r="E505" s="20"/>
      <c r="F505" s="26"/>
      <c r="G505" s="26"/>
      <c r="H505" s="27"/>
      <c r="I505" s="23"/>
      <c r="J505" s="23"/>
      <c r="K505" s="23"/>
      <c r="L505"/>
    </row>
    <row r="506" spans="2:12" s="51" customFormat="1" x14ac:dyDescent="0.25">
      <c r="B506" s="20"/>
      <c r="C506" s="19"/>
      <c r="D506" s="38"/>
      <c r="E506" s="20"/>
      <c r="F506" s="26"/>
      <c r="G506" s="26"/>
      <c r="H506" s="27"/>
      <c r="I506" s="23"/>
      <c r="J506" s="23"/>
      <c r="K506" s="23"/>
      <c r="L506"/>
    </row>
    <row r="507" spans="2:12" s="51" customFormat="1" x14ac:dyDescent="0.25">
      <c r="B507" s="20"/>
      <c r="C507" s="19"/>
      <c r="D507" s="38"/>
      <c r="E507" s="20"/>
      <c r="F507" s="26"/>
      <c r="G507" s="26"/>
      <c r="H507" s="27"/>
      <c r="I507" s="23"/>
      <c r="J507" s="23"/>
      <c r="K507" s="23"/>
      <c r="L507"/>
    </row>
    <row r="508" spans="2:12" s="51" customFormat="1" x14ac:dyDescent="0.25">
      <c r="B508" s="20"/>
      <c r="C508" s="19"/>
      <c r="D508" s="38"/>
      <c r="E508" s="20"/>
      <c r="F508" s="26"/>
      <c r="G508" s="26"/>
      <c r="H508" s="27"/>
      <c r="I508" s="23"/>
      <c r="J508" s="23"/>
      <c r="K508" s="23"/>
      <c r="L508"/>
    </row>
    <row r="509" spans="2:12" s="51" customFormat="1" x14ac:dyDescent="0.25">
      <c r="B509" s="20"/>
      <c r="C509" s="19"/>
      <c r="D509" s="38"/>
      <c r="E509" s="20"/>
      <c r="F509" s="26"/>
      <c r="G509" s="26"/>
      <c r="H509" s="27"/>
      <c r="I509" s="23"/>
      <c r="J509" s="23"/>
      <c r="K509" s="23"/>
      <c r="L509"/>
    </row>
    <row r="510" spans="2:12" s="51" customFormat="1" x14ac:dyDescent="0.25">
      <c r="B510" s="20"/>
      <c r="C510" s="19"/>
      <c r="D510" s="38"/>
      <c r="E510" s="20"/>
      <c r="F510" s="26"/>
      <c r="G510" s="26"/>
      <c r="H510" s="27"/>
      <c r="I510" s="23"/>
      <c r="J510" s="23"/>
      <c r="K510" s="23"/>
      <c r="L510"/>
    </row>
    <row r="511" spans="2:12" s="51" customFormat="1" x14ac:dyDescent="0.25">
      <c r="B511" s="20"/>
      <c r="C511" s="19"/>
      <c r="D511" s="38"/>
      <c r="E511" s="20"/>
      <c r="F511" s="26"/>
      <c r="G511" s="26"/>
      <c r="H511" s="27"/>
      <c r="I511" s="23"/>
      <c r="J511" s="23"/>
      <c r="K511" s="23"/>
      <c r="L511"/>
    </row>
    <row r="512" spans="2:12" s="51" customFormat="1" x14ac:dyDescent="0.25">
      <c r="B512" s="20"/>
      <c r="C512" s="19"/>
      <c r="D512" s="38"/>
      <c r="E512" s="20"/>
      <c r="F512" s="26"/>
      <c r="G512" s="26"/>
      <c r="H512" s="27"/>
      <c r="I512" s="23"/>
      <c r="J512" s="23"/>
      <c r="K512" s="23"/>
      <c r="L512"/>
    </row>
    <row r="513" spans="2:12" s="51" customFormat="1" x14ac:dyDescent="0.25">
      <c r="B513" s="20"/>
      <c r="C513" s="19"/>
      <c r="D513" s="38"/>
      <c r="E513" s="20"/>
      <c r="F513" s="26"/>
      <c r="G513" s="26"/>
      <c r="H513" s="27"/>
      <c r="I513" s="23"/>
      <c r="J513" s="23"/>
      <c r="K513" s="23"/>
      <c r="L513"/>
    </row>
    <row r="514" spans="2:12" x14ac:dyDescent="0.25">
      <c r="B514" s="20"/>
      <c r="C514" s="19"/>
      <c r="D514" s="22"/>
      <c r="E514" s="20"/>
      <c r="F514" s="26"/>
      <c r="G514" s="26"/>
      <c r="H514" s="27"/>
      <c r="I514" s="23"/>
      <c r="J514" s="23"/>
      <c r="K514" s="23"/>
      <c r="L514"/>
    </row>
    <row r="515" spans="2:12" x14ac:dyDescent="0.25">
      <c r="B515" s="20"/>
      <c r="C515" s="19"/>
      <c r="D515" s="22"/>
      <c r="E515" s="20"/>
      <c r="F515" s="26"/>
      <c r="G515" s="26"/>
      <c r="H515" s="27"/>
      <c r="I515" s="23"/>
      <c r="J515" s="23"/>
      <c r="K515" s="23"/>
      <c r="L515"/>
    </row>
    <row r="516" spans="2:12" x14ac:dyDescent="0.25">
      <c r="B516" s="20"/>
      <c r="C516" s="19"/>
      <c r="D516" s="22"/>
      <c r="E516" s="20"/>
      <c r="F516" s="26"/>
      <c r="G516" s="26"/>
      <c r="H516" s="27"/>
      <c r="I516" s="23"/>
      <c r="J516" s="23"/>
      <c r="K516" s="23"/>
      <c r="L516"/>
    </row>
    <row r="517" spans="2:12" x14ac:dyDescent="0.25">
      <c r="B517" s="20"/>
      <c r="C517" s="19"/>
      <c r="D517" s="22"/>
      <c r="E517" s="20"/>
      <c r="F517" s="26"/>
      <c r="G517" s="26"/>
      <c r="H517" s="27"/>
      <c r="I517" s="23"/>
      <c r="J517" s="23"/>
      <c r="K517" s="23"/>
      <c r="L517"/>
    </row>
    <row r="518" spans="2:12" x14ac:dyDescent="0.25">
      <c r="B518" s="20"/>
      <c r="C518" s="19"/>
      <c r="D518" s="22"/>
      <c r="E518" s="20"/>
      <c r="F518" s="26"/>
      <c r="G518" s="26"/>
      <c r="H518" s="27"/>
      <c r="I518" s="23"/>
      <c r="J518" s="23"/>
      <c r="K518" s="23"/>
      <c r="L518"/>
    </row>
    <row r="519" spans="2:12" x14ac:dyDescent="0.25">
      <c r="B519" s="20"/>
      <c r="C519" s="19"/>
      <c r="D519" s="22"/>
      <c r="E519" s="20"/>
      <c r="F519" s="26"/>
      <c r="G519" s="26"/>
      <c r="H519" s="27"/>
      <c r="I519" s="23"/>
      <c r="J519" s="23"/>
      <c r="K519" s="23"/>
      <c r="L519"/>
    </row>
    <row r="520" spans="2:12" x14ac:dyDescent="0.25">
      <c r="B520" s="20"/>
      <c r="C520" s="19"/>
      <c r="D520" s="38"/>
      <c r="E520" s="20"/>
      <c r="F520" s="26"/>
      <c r="G520" s="26"/>
      <c r="H520" s="27"/>
      <c r="I520" s="23"/>
      <c r="J520" s="23"/>
      <c r="K520" s="23"/>
      <c r="L520"/>
    </row>
    <row r="521" spans="2:12" x14ac:dyDescent="0.25">
      <c r="B521" s="20"/>
      <c r="C521" s="19"/>
      <c r="D521" s="38"/>
      <c r="E521" s="20"/>
      <c r="F521" s="26"/>
      <c r="G521" s="26"/>
      <c r="H521" s="27"/>
      <c r="I521" s="23"/>
      <c r="J521" s="23"/>
      <c r="K521" s="23"/>
      <c r="L521"/>
    </row>
    <row r="522" spans="2:12" x14ac:dyDescent="0.25">
      <c r="B522" s="20"/>
      <c r="C522" s="19"/>
      <c r="D522" s="38"/>
      <c r="E522" s="20"/>
      <c r="F522" s="26"/>
      <c r="G522" s="26"/>
      <c r="H522" s="27"/>
      <c r="I522" s="23"/>
      <c r="J522" s="23"/>
      <c r="K522" s="23"/>
      <c r="L522"/>
    </row>
    <row r="523" spans="2:12" x14ac:dyDescent="0.25">
      <c r="B523" s="20"/>
      <c r="C523" s="19"/>
      <c r="D523" s="38"/>
      <c r="E523" s="20"/>
      <c r="F523" s="26"/>
      <c r="G523" s="26"/>
      <c r="H523" s="27"/>
      <c r="I523" s="23"/>
      <c r="J523" s="23"/>
      <c r="K523" s="23"/>
      <c r="L523"/>
    </row>
    <row r="524" spans="2:12" x14ac:dyDescent="0.25">
      <c r="B524" s="20"/>
      <c r="C524" s="19"/>
      <c r="D524" s="38"/>
      <c r="E524" s="20"/>
      <c r="F524" s="26"/>
      <c r="G524" s="26"/>
      <c r="H524" s="27"/>
      <c r="I524" s="23"/>
      <c r="J524" s="23"/>
      <c r="K524" s="23"/>
      <c r="L524"/>
    </row>
    <row r="525" spans="2:12" x14ac:dyDescent="0.25">
      <c r="B525" s="20"/>
      <c r="C525" s="19"/>
      <c r="D525" s="38"/>
      <c r="E525" s="20"/>
      <c r="F525" s="26"/>
      <c r="G525" s="26"/>
      <c r="H525" s="27"/>
      <c r="I525" s="23"/>
      <c r="J525" s="23"/>
      <c r="K525" s="23"/>
      <c r="L525"/>
    </row>
    <row r="526" spans="2:12" x14ac:dyDescent="0.25">
      <c r="B526" s="20"/>
      <c r="C526" s="19"/>
      <c r="D526" s="38"/>
      <c r="E526" s="20"/>
      <c r="F526" s="26"/>
      <c r="G526" s="26"/>
      <c r="H526" s="27"/>
      <c r="I526" s="23"/>
      <c r="J526" s="23"/>
      <c r="K526" s="23"/>
      <c r="L526"/>
    </row>
    <row r="527" spans="2:12" x14ac:dyDescent="0.25">
      <c r="B527" s="20"/>
      <c r="C527" s="19"/>
      <c r="D527" s="38"/>
      <c r="E527" s="20"/>
      <c r="F527" s="26"/>
      <c r="G527" s="26"/>
      <c r="H527" s="27"/>
      <c r="I527" s="23"/>
      <c r="J527" s="23"/>
      <c r="K527" s="23"/>
      <c r="L527"/>
    </row>
    <row r="528" spans="2:12" x14ac:dyDescent="0.25">
      <c r="B528" s="20"/>
      <c r="C528" s="19"/>
      <c r="D528" s="38"/>
      <c r="E528" s="20"/>
      <c r="F528" s="26"/>
      <c r="G528" s="26"/>
      <c r="H528" s="27"/>
      <c r="I528" s="23"/>
      <c r="J528" s="23"/>
      <c r="K528" s="23"/>
      <c r="L528"/>
    </row>
    <row r="529" spans="2:12" x14ac:dyDescent="0.25">
      <c r="B529" s="20"/>
      <c r="C529" s="19"/>
      <c r="D529" s="38"/>
      <c r="E529" s="20"/>
      <c r="F529" s="26"/>
      <c r="G529" s="26"/>
      <c r="H529" s="27"/>
      <c r="I529" s="23"/>
      <c r="J529" s="23"/>
      <c r="K529" s="23"/>
      <c r="L529"/>
    </row>
    <row r="530" spans="2:12" x14ac:dyDescent="0.25">
      <c r="B530" s="20"/>
      <c r="C530" s="19"/>
      <c r="D530" s="38"/>
      <c r="E530" s="20"/>
      <c r="F530" s="26"/>
      <c r="G530" s="26"/>
      <c r="H530" s="27"/>
      <c r="I530" s="23"/>
      <c r="J530" s="23"/>
      <c r="K530" s="23"/>
      <c r="L530"/>
    </row>
    <row r="531" spans="2:12" x14ac:dyDescent="0.25">
      <c r="B531" s="20"/>
      <c r="C531" s="19"/>
      <c r="D531" s="38"/>
      <c r="E531" s="20"/>
      <c r="F531" s="26"/>
      <c r="G531" s="26"/>
      <c r="H531" s="27"/>
      <c r="I531" s="23"/>
      <c r="J531" s="23"/>
      <c r="K531" s="23"/>
      <c r="L531"/>
    </row>
    <row r="532" spans="2:12" x14ac:dyDescent="0.25">
      <c r="B532" s="20"/>
      <c r="C532" s="19"/>
      <c r="D532" s="38"/>
      <c r="E532" s="20"/>
      <c r="F532" s="26"/>
      <c r="G532" s="26"/>
      <c r="H532" s="27"/>
      <c r="I532" s="23"/>
      <c r="J532" s="23"/>
      <c r="K532" s="23"/>
      <c r="L532"/>
    </row>
    <row r="533" spans="2:12" x14ac:dyDescent="0.25">
      <c r="B533" s="20"/>
      <c r="C533" s="19"/>
      <c r="D533" s="38"/>
      <c r="E533" s="20"/>
      <c r="F533" s="26"/>
      <c r="G533" s="26"/>
      <c r="H533" s="27"/>
      <c r="I533" s="23"/>
      <c r="J533" s="23"/>
      <c r="K533" s="23"/>
      <c r="L533"/>
    </row>
    <row r="534" spans="2:12" x14ac:dyDescent="0.25">
      <c r="B534" s="20"/>
      <c r="C534" s="19"/>
      <c r="D534" s="38"/>
      <c r="E534" s="20"/>
      <c r="F534" s="26"/>
      <c r="G534" s="26"/>
      <c r="H534" s="27"/>
      <c r="I534" s="23"/>
      <c r="J534" s="23"/>
      <c r="K534" s="23"/>
      <c r="L534"/>
    </row>
    <row r="535" spans="2:12" x14ac:dyDescent="0.25">
      <c r="B535" s="20"/>
      <c r="C535" s="19"/>
      <c r="D535" s="38"/>
      <c r="E535" s="20"/>
      <c r="F535" s="26"/>
      <c r="G535" s="26"/>
      <c r="H535" s="27"/>
      <c r="I535" s="23"/>
      <c r="J535" s="23"/>
      <c r="K535" s="23"/>
      <c r="L535"/>
    </row>
    <row r="536" spans="2:12" x14ac:dyDescent="0.25">
      <c r="B536" s="20"/>
      <c r="C536" s="19"/>
      <c r="D536" s="38"/>
      <c r="E536" s="20"/>
      <c r="F536" s="26"/>
      <c r="G536" s="26"/>
      <c r="H536" s="27"/>
      <c r="I536" s="23"/>
      <c r="J536" s="23"/>
      <c r="K536" s="23"/>
      <c r="L536"/>
    </row>
    <row r="537" spans="2:12" x14ac:dyDescent="0.25">
      <c r="B537" s="20"/>
      <c r="C537" s="19"/>
      <c r="D537" s="38"/>
      <c r="E537" s="20"/>
      <c r="F537" s="26"/>
      <c r="G537" s="26"/>
      <c r="H537" s="27"/>
      <c r="I537" s="23"/>
      <c r="J537" s="23"/>
      <c r="K537" s="23"/>
      <c r="L537"/>
    </row>
    <row r="538" spans="2:12" x14ac:dyDescent="0.25">
      <c r="B538" s="20"/>
      <c r="C538" s="19"/>
      <c r="D538" s="38"/>
      <c r="E538" s="20"/>
      <c r="F538" s="26"/>
      <c r="G538" s="26"/>
      <c r="H538" s="27"/>
      <c r="I538" s="23"/>
      <c r="J538" s="23"/>
      <c r="K538" s="23"/>
      <c r="L538"/>
    </row>
    <row r="539" spans="2:12" x14ac:dyDescent="0.25">
      <c r="B539" s="20"/>
      <c r="C539" s="19"/>
      <c r="D539" s="38"/>
      <c r="E539" s="20"/>
      <c r="F539" s="26"/>
      <c r="G539" s="26"/>
      <c r="H539" s="27"/>
      <c r="I539" s="23"/>
      <c r="J539" s="23"/>
      <c r="K539" s="23"/>
      <c r="L539"/>
    </row>
    <row r="540" spans="2:12" x14ac:dyDescent="0.25">
      <c r="B540" s="20"/>
      <c r="C540" s="19"/>
      <c r="D540" s="38"/>
      <c r="E540" s="20"/>
      <c r="F540" s="26"/>
      <c r="G540" s="26"/>
      <c r="H540" s="27"/>
      <c r="I540" s="23"/>
      <c r="J540" s="23"/>
      <c r="K540" s="23"/>
      <c r="L540"/>
    </row>
    <row r="541" spans="2:12" x14ac:dyDescent="0.25">
      <c r="B541" s="20"/>
      <c r="C541" s="19"/>
      <c r="D541" s="38"/>
      <c r="E541" s="20"/>
      <c r="F541" s="26"/>
      <c r="G541" s="26"/>
      <c r="H541" s="27"/>
      <c r="I541" s="23"/>
      <c r="J541" s="23"/>
      <c r="K541" s="23"/>
      <c r="L541"/>
    </row>
    <row r="542" spans="2:12" x14ac:dyDescent="0.25">
      <c r="B542" s="20"/>
      <c r="C542" s="19"/>
      <c r="D542" s="38"/>
      <c r="E542" s="20"/>
      <c r="F542" s="26"/>
      <c r="G542" s="26"/>
      <c r="H542" s="27"/>
      <c r="I542" s="23"/>
      <c r="J542" s="23"/>
      <c r="K542" s="23"/>
      <c r="L542"/>
    </row>
    <row r="543" spans="2:12" x14ac:dyDescent="0.25">
      <c r="B543" s="20"/>
      <c r="C543" s="19"/>
      <c r="D543" s="38"/>
      <c r="E543" s="20"/>
      <c r="F543" s="26"/>
      <c r="G543" s="26"/>
      <c r="H543" s="27"/>
      <c r="I543" s="23"/>
      <c r="J543" s="23"/>
      <c r="K543" s="23"/>
      <c r="L543"/>
    </row>
    <row r="544" spans="2:12" x14ac:dyDescent="0.25">
      <c r="B544" s="20"/>
      <c r="C544" s="19"/>
      <c r="D544" s="38"/>
      <c r="E544" s="20"/>
      <c r="F544" s="26"/>
      <c r="G544" s="26"/>
      <c r="H544" s="27"/>
      <c r="I544" s="23"/>
      <c r="J544" s="23"/>
      <c r="K544" s="23"/>
      <c r="L544"/>
    </row>
    <row r="545" spans="2:12" x14ac:dyDescent="0.25">
      <c r="B545" s="20"/>
      <c r="C545" s="19"/>
      <c r="D545" s="38"/>
      <c r="E545" s="20"/>
      <c r="F545" s="26"/>
      <c r="G545" s="26"/>
      <c r="H545" s="27"/>
      <c r="I545" s="23"/>
      <c r="J545" s="23"/>
      <c r="K545" s="23"/>
      <c r="L545"/>
    </row>
    <row r="546" spans="2:12" x14ac:dyDescent="0.25">
      <c r="B546" s="20"/>
      <c r="C546" s="19"/>
      <c r="D546" s="38"/>
      <c r="E546" s="20"/>
      <c r="F546" s="26"/>
      <c r="G546" s="26"/>
      <c r="H546" s="27"/>
      <c r="I546" s="23"/>
      <c r="J546" s="23"/>
      <c r="K546" s="23"/>
      <c r="L546"/>
    </row>
    <row r="547" spans="2:12" x14ac:dyDescent="0.25">
      <c r="B547" s="20"/>
      <c r="C547" s="19"/>
      <c r="D547" s="38"/>
      <c r="E547" s="20"/>
      <c r="F547" s="26"/>
      <c r="G547" s="26"/>
      <c r="H547" s="27"/>
      <c r="I547" s="23"/>
      <c r="J547" s="23"/>
      <c r="K547" s="23"/>
      <c r="L547"/>
    </row>
    <row r="548" spans="2:12" x14ac:dyDescent="0.25">
      <c r="B548" s="20"/>
      <c r="C548" s="19"/>
      <c r="D548" s="38"/>
      <c r="E548" s="20"/>
      <c r="F548" s="26"/>
      <c r="G548" s="26"/>
      <c r="H548" s="27"/>
      <c r="I548" s="23"/>
      <c r="J548" s="23"/>
      <c r="K548" s="23"/>
      <c r="L548"/>
    </row>
    <row r="549" spans="2:12" x14ac:dyDescent="0.25">
      <c r="B549" s="20"/>
      <c r="C549" s="19"/>
      <c r="D549" s="38"/>
      <c r="E549" s="20"/>
      <c r="F549" s="26"/>
      <c r="G549" s="26"/>
      <c r="H549" s="27"/>
      <c r="I549" s="23"/>
      <c r="J549" s="23"/>
      <c r="K549" s="23"/>
      <c r="L549"/>
    </row>
    <row r="550" spans="2:12" x14ac:dyDescent="0.25">
      <c r="B550" s="20"/>
      <c r="C550" s="19"/>
      <c r="D550" s="38"/>
      <c r="E550" s="20"/>
      <c r="F550" s="26"/>
      <c r="G550" s="26"/>
      <c r="H550" s="27"/>
      <c r="I550" s="23"/>
      <c r="J550" s="23"/>
      <c r="K550" s="23"/>
      <c r="L550"/>
    </row>
    <row r="551" spans="2:12" x14ac:dyDescent="0.25">
      <c r="B551" s="20"/>
      <c r="C551" s="19"/>
      <c r="D551" s="38"/>
      <c r="E551" s="20"/>
      <c r="F551" s="26"/>
      <c r="G551" s="26"/>
      <c r="H551" s="27"/>
      <c r="I551" s="23"/>
      <c r="J551" s="23"/>
      <c r="K551" s="23"/>
      <c r="L551"/>
    </row>
    <row r="552" spans="2:12" x14ac:dyDescent="0.25">
      <c r="B552" s="20"/>
      <c r="C552" s="19"/>
      <c r="D552" s="22"/>
      <c r="E552" s="23"/>
      <c r="F552" s="26"/>
      <c r="G552" s="26"/>
      <c r="H552" s="27"/>
      <c r="I552" s="23"/>
      <c r="J552" s="23"/>
      <c r="K552" s="23"/>
      <c r="L552"/>
    </row>
    <row r="553" spans="2:12" x14ac:dyDescent="0.25">
      <c r="B553" s="20"/>
      <c r="C553" s="46"/>
      <c r="D553" s="47"/>
      <c r="E553" s="48"/>
      <c r="F553" s="49"/>
      <c r="G553" s="49"/>
      <c r="H553" s="50"/>
      <c r="I553" s="48"/>
      <c r="J553" s="48"/>
      <c r="K553" s="48"/>
      <c r="L553"/>
    </row>
    <row r="554" spans="2:12" x14ac:dyDescent="0.25">
      <c r="B554" s="20"/>
      <c r="C554" s="19"/>
      <c r="D554" s="22"/>
      <c r="E554" s="23"/>
      <c r="F554" s="52"/>
      <c r="G554" s="52"/>
      <c r="H554" s="27"/>
      <c r="I554" s="20"/>
      <c r="J554" s="23"/>
      <c r="K554" s="23"/>
      <c r="L554"/>
    </row>
    <row r="555" spans="2:12" x14ac:dyDescent="0.25">
      <c r="B555" s="20"/>
      <c r="C555" s="19"/>
      <c r="D555" s="22"/>
      <c r="E555" s="23"/>
      <c r="F555" s="52"/>
      <c r="G555" s="52"/>
      <c r="H555" s="27"/>
      <c r="I555" s="20"/>
      <c r="J555" s="23"/>
      <c r="K555" s="23"/>
      <c r="L555"/>
    </row>
    <row r="556" spans="2:12" x14ac:dyDescent="0.25">
      <c r="B556" s="20"/>
      <c r="C556" s="19"/>
      <c r="D556" s="22"/>
      <c r="E556" s="23"/>
      <c r="F556" s="26"/>
      <c r="G556" s="26"/>
      <c r="H556" s="41"/>
      <c r="I556" s="20"/>
      <c r="J556" s="23"/>
      <c r="K556" s="23"/>
      <c r="L556"/>
    </row>
    <row r="557" spans="2:12" x14ac:dyDescent="0.25">
      <c r="B557" s="20"/>
      <c r="C557" s="19"/>
      <c r="D557" s="22"/>
      <c r="E557" s="20"/>
      <c r="F557" s="52"/>
      <c r="G557" s="52"/>
      <c r="H557" s="41"/>
      <c r="I557" s="20"/>
      <c r="J557" s="23"/>
      <c r="K557" s="23"/>
      <c r="L557"/>
    </row>
    <row r="558" spans="2:12" x14ac:dyDescent="0.25">
      <c r="B558" s="20"/>
      <c r="C558" s="19"/>
      <c r="D558" s="22"/>
      <c r="E558" s="20"/>
      <c r="F558" s="52"/>
      <c r="G558" s="52"/>
      <c r="H558" s="41"/>
      <c r="I558" s="20"/>
      <c r="J558" s="23"/>
      <c r="K558" s="48"/>
      <c r="L558"/>
    </row>
    <row r="559" spans="2:12" x14ac:dyDescent="0.25">
      <c r="B559" s="20"/>
      <c r="C559" s="19"/>
      <c r="D559" s="22"/>
      <c r="E559" s="20"/>
      <c r="F559" s="52"/>
      <c r="G559" s="52"/>
      <c r="H559" s="41"/>
      <c r="I559" s="20"/>
      <c r="J559" s="23"/>
      <c r="K559" s="48"/>
      <c r="L559"/>
    </row>
    <row r="560" spans="2:12" x14ac:dyDescent="0.25">
      <c r="B560" s="20"/>
      <c r="C560" s="19"/>
      <c r="D560" s="22"/>
      <c r="E560" s="20"/>
      <c r="F560" s="52"/>
      <c r="G560" s="52"/>
      <c r="H560" s="41"/>
      <c r="I560" s="20"/>
      <c r="J560" s="23"/>
      <c r="K560" s="48"/>
      <c r="L560"/>
    </row>
    <row r="561" spans="2:12" x14ac:dyDescent="0.25">
      <c r="B561" s="20"/>
      <c r="C561" s="19"/>
      <c r="D561" s="22"/>
      <c r="E561" s="20"/>
      <c r="F561" s="52"/>
      <c r="G561" s="52"/>
      <c r="H561" s="41"/>
      <c r="I561" s="20"/>
      <c r="J561" s="23"/>
      <c r="K561" s="48"/>
      <c r="L561"/>
    </row>
    <row r="562" spans="2:12" x14ac:dyDescent="0.25">
      <c r="B562" s="20"/>
      <c r="C562" s="19"/>
      <c r="D562" s="22"/>
      <c r="E562" s="20"/>
      <c r="F562" s="52"/>
      <c r="G562" s="52"/>
      <c r="H562" s="41"/>
      <c r="I562" s="20"/>
      <c r="J562" s="23"/>
      <c r="K562" s="23"/>
      <c r="L562"/>
    </row>
    <row r="563" spans="2:12" x14ac:dyDescent="0.25">
      <c r="B563" s="20"/>
      <c r="C563" s="19"/>
      <c r="D563" s="22"/>
      <c r="E563" s="20"/>
      <c r="F563" s="52"/>
      <c r="G563" s="52"/>
      <c r="H563" s="41"/>
      <c r="I563" s="20"/>
      <c r="J563" s="23"/>
      <c r="K563" s="23"/>
      <c r="L563"/>
    </row>
    <row r="564" spans="2:12" x14ac:dyDescent="0.25">
      <c r="B564" s="20"/>
      <c r="C564" s="19"/>
      <c r="D564" s="22"/>
      <c r="E564" s="20"/>
      <c r="F564" s="52"/>
      <c r="G564" s="52"/>
      <c r="H564" s="41"/>
      <c r="I564" s="20"/>
      <c r="J564" s="23"/>
      <c r="K564" s="20"/>
      <c r="L564"/>
    </row>
    <row r="565" spans="2:12" x14ac:dyDescent="0.25">
      <c r="B565" s="20"/>
      <c r="C565" s="19"/>
      <c r="D565" s="22"/>
      <c r="E565" s="20"/>
      <c r="F565" s="52"/>
      <c r="G565" s="52"/>
      <c r="H565" s="41"/>
      <c r="I565" s="20"/>
      <c r="J565" s="23"/>
      <c r="K565" s="20"/>
      <c r="L565"/>
    </row>
    <row r="566" spans="2:12" x14ac:dyDescent="0.25">
      <c r="B566" s="20"/>
      <c r="C566" s="19"/>
      <c r="D566" s="22"/>
      <c r="E566" s="20"/>
      <c r="F566" s="52"/>
      <c r="G566" s="52"/>
      <c r="H566" s="41"/>
      <c r="I566" s="20"/>
      <c r="J566" s="23"/>
      <c r="K566" s="20"/>
      <c r="L566"/>
    </row>
    <row r="567" spans="2:12" x14ac:dyDescent="0.25">
      <c r="B567" s="20"/>
      <c r="C567" s="46"/>
      <c r="D567" s="47"/>
      <c r="E567" s="48"/>
      <c r="F567" s="49"/>
      <c r="G567" s="49"/>
      <c r="H567" s="50"/>
      <c r="I567" s="48"/>
      <c r="J567" s="48"/>
      <c r="K567" s="48"/>
      <c r="L567"/>
    </row>
    <row r="568" spans="2:12" x14ac:dyDescent="0.25">
      <c r="B568" s="20"/>
      <c r="C568" s="19"/>
      <c r="D568" s="22"/>
      <c r="E568" s="20"/>
      <c r="F568" s="52"/>
      <c r="G568" s="52"/>
      <c r="H568" s="41"/>
      <c r="I568" s="20"/>
      <c r="J568" s="23"/>
      <c r="K568" s="20"/>
      <c r="L568"/>
    </row>
    <row r="569" spans="2:12" x14ac:dyDescent="0.25">
      <c r="B569" s="20"/>
      <c r="C569" s="19"/>
      <c r="D569" s="22"/>
      <c r="E569" s="20"/>
      <c r="F569" s="52"/>
      <c r="G569" s="52"/>
      <c r="H569" s="41"/>
      <c r="I569" s="20"/>
      <c r="J569" s="23"/>
      <c r="K569" s="20"/>
      <c r="L569"/>
    </row>
    <row r="570" spans="2:12" x14ac:dyDescent="0.25">
      <c r="B570" s="20"/>
      <c r="C570" s="19"/>
      <c r="D570" s="22"/>
      <c r="E570" s="20"/>
      <c r="F570" s="52"/>
      <c r="G570" s="52"/>
      <c r="H570" s="41"/>
      <c r="I570" s="20"/>
      <c r="J570" s="23"/>
      <c r="K570" s="23"/>
      <c r="L570"/>
    </row>
    <row r="571" spans="2:12" x14ac:dyDescent="0.25">
      <c r="B571" s="20"/>
      <c r="C571" s="19"/>
      <c r="D571" s="22"/>
      <c r="E571" s="20"/>
      <c r="F571" s="52"/>
      <c r="G571" s="52"/>
      <c r="H571" s="41"/>
      <c r="I571" s="20"/>
      <c r="J571" s="23"/>
      <c r="K571" s="23"/>
      <c r="L571"/>
    </row>
    <row r="572" spans="2:12" x14ac:dyDescent="0.25">
      <c r="B572" s="20"/>
      <c r="C572" s="19"/>
      <c r="D572" s="22"/>
      <c r="E572" s="20"/>
      <c r="F572" s="52"/>
      <c r="G572" s="52"/>
      <c r="H572" s="41"/>
      <c r="I572" s="20"/>
      <c r="J572" s="23"/>
      <c r="K572" s="23"/>
      <c r="L572"/>
    </row>
    <row r="573" spans="2:12" x14ac:dyDescent="0.25">
      <c r="B573" s="20"/>
      <c r="C573" s="19"/>
      <c r="D573" s="22"/>
      <c r="E573" s="20"/>
      <c r="F573" s="52"/>
      <c r="G573" s="52"/>
      <c r="H573" s="41"/>
      <c r="I573" s="20"/>
      <c r="J573" s="23"/>
      <c r="K573" s="23"/>
      <c r="L573"/>
    </row>
    <row r="574" spans="2:12" x14ac:dyDescent="0.25">
      <c r="B574" s="20"/>
      <c r="C574" s="19"/>
      <c r="D574" s="22"/>
      <c r="E574" s="20"/>
      <c r="F574" s="52"/>
      <c r="G574" s="52"/>
      <c r="H574" s="41"/>
      <c r="I574" s="20"/>
      <c r="J574" s="23"/>
      <c r="K574" s="23"/>
      <c r="L574"/>
    </row>
    <row r="575" spans="2:12" x14ac:dyDescent="0.25">
      <c r="B575" s="20"/>
      <c r="C575" s="19"/>
      <c r="D575" s="22"/>
      <c r="E575" s="20"/>
      <c r="F575" s="52"/>
      <c r="G575" s="52"/>
      <c r="H575" s="41"/>
      <c r="I575" s="20"/>
      <c r="J575" s="23"/>
      <c r="K575" s="23"/>
      <c r="L575"/>
    </row>
    <row r="576" spans="2:12" x14ac:dyDescent="0.25">
      <c r="B576" s="20"/>
      <c r="C576" s="19"/>
      <c r="D576" s="22"/>
      <c r="E576" s="20"/>
      <c r="F576" s="52"/>
      <c r="G576" s="52"/>
      <c r="H576" s="41"/>
      <c r="I576" s="20"/>
      <c r="J576" s="23"/>
      <c r="K576" s="23"/>
      <c r="L576"/>
    </row>
    <row r="577" spans="2:12" x14ac:dyDescent="0.25">
      <c r="B577" s="20"/>
      <c r="C577" s="19"/>
      <c r="D577" s="22"/>
      <c r="E577" s="20"/>
      <c r="F577" s="52"/>
      <c r="G577" s="52"/>
      <c r="H577" s="41"/>
      <c r="I577" s="20"/>
      <c r="J577" s="23"/>
      <c r="K577" s="20"/>
      <c r="L577"/>
    </row>
    <row r="578" spans="2:12" x14ac:dyDescent="0.25">
      <c r="B578" s="20"/>
      <c r="C578" s="46"/>
      <c r="D578" s="47"/>
      <c r="E578" s="48"/>
      <c r="F578" s="49"/>
      <c r="G578" s="49"/>
      <c r="H578" s="50"/>
      <c r="I578" s="48"/>
      <c r="J578" s="48"/>
      <c r="K578" s="48"/>
      <c r="L578" s="23"/>
    </row>
    <row r="579" spans="2:12" x14ac:dyDescent="0.25">
      <c r="B579" s="20"/>
      <c r="C579" s="28"/>
      <c r="D579" s="22"/>
      <c r="E579" s="23"/>
      <c r="F579" s="26"/>
      <c r="G579" s="26"/>
      <c r="H579" s="27"/>
      <c r="I579" s="23"/>
      <c r="J579" s="23"/>
      <c r="K579" s="23"/>
      <c r="L579"/>
    </row>
    <row r="580" spans="2:12" x14ac:dyDescent="0.25">
      <c r="B580" s="20"/>
      <c r="C580" s="28"/>
      <c r="D580" s="22"/>
      <c r="E580" s="23"/>
      <c r="F580" s="26"/>
      <c r="G580" s="26"/>
      <c r="H580" s="27"/>
      <c r="I580" s="23"/>
      <c r="J580" s="23"/>
      <c r="K580" s="23"/>
      <c r="L580"/>
    </row>
    <row r="581" spans="2:12" x14ac:dyDescent="0.25">
      <c r="B581" s="20"/>
      <c r="C581" s="28"/>
      <c r="D581" s="22"/>
      <c r="E581" s="23"/>
      <c r="F581" s="26"/>
      <c r="G581" s="26"/>
      <c r="H581" s="27"/>
      <c r="I581" s="23"/>
      <c r="J581" s="23"/>
      <c r="K581" s="23"/>
      <c r="L581"/>
    </row>
    <row r="582" spans="2:12" x14ac:dyDescent="0.25">
      <c r="B582" s="20"/>
      <c r="C582" s="28"/>
      <c r="D582" s="22"/>
      <c r="E582" s="23"/>
      <c r="F582" s="26"/>
      <c r="G582" s="26"/>
      <c r="H582" s="27"/>
      <c r="I582" s="23"/>
      <c r="J582" s="23"/>
      <c r="K582" s="23"/>
      <c r="L582"/>
    </row>
    <row r="583" spans="2:12" x14ac:dyDescent="0.25">
      <c r="B583" s="20"/>
      <c r="C583" s="28"/>
      <c r="D583" s="22"/>
      <c r="E583" s="23"/>
      <c r="F583" s="26"/>
      <c r="G583" s="26"/>
      <c r="H583" s="27"/>
      <c r="I583" s="23"/>
      <c r="J583" s="23"/>
      <c r="K583" s="23"/>
      <c r="L583"/>
    </row>
    <row r="584" spans="2:12" x14ac:dyDescent="0.25">
      <c r="B584" s="20"/>
      <c r="C584" s="28"/>
      <c r="D584" s="22"/>
      <c r="E584" s="23"/>
      <c r="F584" s="26"/>
      <c r="G584" s="26"/>
      <c r="H584" s="27"/>
      <c r="I584" s="23"/>
      <c r="J584" s="23"/>
      <c r="K584" s="23"/>
      <c r="L584"/>
    </row>
    <row r="585" spans="2:12" x14ac:dyDescent="0.25">
      <c r="B585" s="20"/>
      <c r="C585" s="19"/>
      <c r="D585" s="22"/>
      <c r="E585" s="20"/>
      <c r="F585" s="52"/>
      <c r="G585" s="52"/>
      <c r="H585" s="41"/>
      <c r="I585" s="20"/>
      <c r="J585" s="23"/>
      <c r="K585" s="20"/>
      <c r="L585"/>
    </row>
    <row r="586" spans="2:12" x14ac:dyDescent="0.25">
      <c r="B586" s="20"/>
      <c r="C586" s="19"/>
      <c r="D586" s="22"/>
      <c r="E586" s="20"/>
      <c r="F586" s="52"/>
      <c r="G586" s="52"/>
      <c r="H586" s="41"/>
      <c r="I586" s="20"/>
      <c r="J586" s="23"/>
      <c r="K586" s="20"/>
      <c r="L586"/>
    </row>
    <row r="587" spans="2:12" x14ac:dyDescent="0.25">
      <c r="B587" s="20"/>
      <c r="C587" s="19"/>
      <c r="D587" s="22"/>
      <c r="E587" s="20"/>
      <c r="F587" s="52"/>
      <c r="G587" s="52"/>
      <c r="H587" s="41"/>
      <c r="I587" s="20"/>
      <c r="J587" s="23"/>
      <c r="K587" s="20"/>
      <c r="L587"/>
    </row>
    <row r="588" spans="2:12" x14ac:dyDescent="0.25">
      <c r="B588" s="20"/>
      <c r="C588" s="19"/>
      <c r="D588" s="22"/>
      <c r="E588" s="20"/>
      <c r="F588" s="52"/>
      <c r="G588" s="52"/>
      <c r="H588" s="41"/>
      <c r="I588" s="20"/>
      <c r="J588" s="23"/>
      <c r="K588" s="20"/>
      <c r="L588"/>
    </row>
    <row r="589" spans="2:12" x14ac:dyDescent="0.25">
      <c r="B589" s="20"/>
      <c r="C589" s="19"/>
      <c r="D589" s="22"/>
      <c r="E589" s="20"/>
      <c r="F589" s="52"/>
      <c r="G589" s="52"/>
      <c r="H589" s="41"/>
      <c r="I589" s="20"/>
      <c r="J589" s="23"/>
      <c r="K589" s="20"/>
      <c r="L589"/>
    </row>
    <row r="590" spans="2:12" x14ac:dyDescent="0.25">
      <c r="B590" s="20"/>
      <c r="C590" s="19"/>
      <c r="D590" s="22"/>
      <c r="E590" s="20"/>
      <c r="F590" s="52"/>
      <c r="G590" s="52"/>
      <c r="H590" s="41"/>
      <c r="I590" s="20"/>
      <c r="J590" s="23"/>
      <c r="K590" s="20"/>
      <c r="L590"/>
    </row>
    <row r="591" spans="2:12" x14ac:dyDescent="0.25">
      <c r="B591" s="20"/>
      <c r="C591" s="19"/>
      <c r="D591" s="22"/>
      <c r="E591" s="20"/>
      <c r="F591" s="52"/>
      <c r="G591" s="52"/>
      <c r="H591" s="41"/>
      <c r="I591" s="20"/>
      <c r="J591" s="23"/>
      <c r="K591" s="20"/>
      <c r="L591"/>
    </row>
    <row r="592" spans="2:12" x14ac:dyDescent="0.25">
      <c r="B592" s="20"/>
      <c r="C592" s="19"/>
      <c r="D592" s="22"/>
      <c r="E592" s="20"/>
      <c r="F592" s="52"/>
      <c r="G592" s="52"/>
      <c r="H592" s="41"/>
      <c r="I592" s="20"/>
      <c r="J592" s="23"/>
      <c r="K592" s="20"/>
      <c r="L592"/>
    </row>
    <row r="593" spans="2:12" x14ac:dyDescent="0.25">
      <c r="B593" s="20"/>
      <c r="C593" s="19"/>
      <c r="D593" s="22"/>
      <c r="E593" s="20"/>
      <c r="F593" s="52"/>
      <c r="G593" s="52"/>
      <c r="H593" s="41"/>
      <c r="I593" s="20"/>
      <c r="J593" s="23"/>
      <c r="K593" s="20"/>
      <c r="L593"/>
    </row>
    <row r="594" spans="2:12" x14ac:dyDescent="0.25">
      <c r="B594" s="20"/>
      <c r="C594" s="19"/>
      <c r="D594" s="22"/>
      <c r="E594" s="20"/>
      <c r="F594" s="52"/>
      <c r="G594" s="52"/>
      <c r="H594" s="41"/>
      <c r="I594" s="20"/>
      <c r="J594" s="23"/>
      <c r="K594" s="20"/>
      <c r="L594"/>
    </row>
    <row r="595" spans="2:12" x14ac:dyDescent="0.25">
      <c r="B595" s="20"/>
      <c r="C595" s="19"/>
      <c r="D595" s="22"/>
      <c r="E595" s="20"/>
      <c r="F595" s="52"/>
      <c r="G595" s="52"/>
      <c r="H595" s="41"/>
      <c r="I595" s="20"/>
      <c r="J595" s="23"/>
      <c r="K595" s="20"/>
      <c r="L595"/>
    </row>
    <row r="596" spans="2:12" x14ac:dyDescent="0.25">
      <c r="B596" s="20"/>
      <c r="C596" s="19"/>
      <c r="D596" s="22"/>
      <c r="E596" s="20"/>
      <c r="F596" s="52"/>
      <c r="G596" s="52"/>
      <c r="H596" s="41"/>
      <c r="I596" s="20"/>
      <c r="J596" s="23"/>
      <c r="K596" s="48"/>
      <c r="L596"/>
    </row>
    <row r="597" spans="2:12" x14ac:dyDescent="0.25">
      <c r="B597" s="20"/>
      <c r="C597" s="19"/>
      <c r="D597" s="22"/>
      <c r="E597" s="20"/>
      <c r="F597" s="52"/>
      <c r="G597" s="52"/>
      <c r="H597" s="41"/>
      <c r="I597" s="20"/>
      <c r="J597" s="23"/>
      <c r="K597" s="48"/>
      <c r="L597"/>
    </row>
    <row r="598" spans="2:12" x14ac:dyDescent="0.25">
      <c r="B598" s="20"/>
      <c r="C598" s="19"/>
      <c r="D598" s="22"/>
      <c r="E598" s="20"/>
      <c r="F598" s="52"/>
      <c r="G598" s="52"/>
      <c r="H598" s="41"/>
      <c r="I598" s="20"/>
      <c r="J598" s="23"/>
      <c r="K598" s="48"/>
      <c r="L598"/>
    </row>
    <row r="599" spans="2:12" x14ac:dyDescent="0.25">
      <c r="B599" s="20"/>
      <c r="C599" s="19"/>
      <c r="D599" s="22"/>
      <c r="E599" s="20"/>
      <c r="F599" s="52"/>
      <c r="G599" s="52"/>
      <c r="H599" s="41"/>
      <c r="I599" s="20"/>
      <c r="J599" s="48"/>
      <c r="K599" s="20"/>
      <c r="L599"/>
    </row>
    <row r="600" spans="2:12" x14ac:dyDescent="0.25">
      <c r="B600" s="20"/>
      <c r="C600" s="19"/>
      <c r="D600" s="22"/>
      <c r="E600" s="20"/>
      <c r="F600" s="52"/>
      <c r="G600" s="52"/>
      <c r="H600" s="41"/>
      <c r="I600" s="20"/>
      <c r="J600" s="48"/>
      <c r="K600" s="20"/>
      <c r="L600"/>
    </row>
    <row r="601" spans="2:12" x14ac:dyDescent="0.25">
      <c r="B601" s="20"/>
      <c r="C601" s="19"/>
      <c r="D601" s="22"/>
      <c r="E601" s="20"/>
      <c r="F601" s="52"/>
      <c r="G601" s="52"/>
      <c r="H601" s="41"/>
      <c r="I601" s="20"/>
      <c r="J601" s="48"/>
      <c r="K601" s="20"/>
      <c r="L601"/>
    </row>
    <row r="602" spans="2:12" x14ac:dyDescent="0.25">
      <c r="B602" s="20"/>
      <c r="C602" s="19"/>
      <c r="D602" s="22"/>
      <c r="E602" s="20"/>
      <c r="F602" s="52"/>
      <c r="G602" s="52"/>
      <c r="H602" s="41"/>
      <c r="I602" s="20"/>
      <c r="J602" s="48"/>
      <c r="K602" s="20"/>
      <c r="L602"/>
    </row>
    <row r="603" spans="2:12" x14ac:dyDescent="0.25">
      <c r="B603" s="20"/>
      <c r="C603" s="19"/>
      <c r="D603" s="22"/>
      <c r="E603" s="20"/>
      <c r="F603" s="52"/>
      <c r="G603" s="52"/>
      <c r="H603" s="41"/>
      <c r="I603" s="20"/>
      <c r="J603" s="48"/>
      <c r="K603" s="20"/>
      <c r="L603"/>
    </row>
    <row r="604" spans="2:12" x14ac:dyDescent="0.25">
      <c r="B604" s="20"/>
      <c r="C604" s="19"/>
      <c r="D604" s="22"/>
      <c r="E604" s="20"/>
      <c r="F604" s="52"/>
      <c r="G604" s="52"/>
      <c r="H604" s="41"/>
      <c r="I604" s="20"/>
      <c r="J604" s="48"/>
      <c r="K604" s="20"/>
      <c r="L604"/>
    </row>
    <row r="605" spans="2:12" x14ac:dyDescent="0.25">
      <c r="B605" s="20"/>
      <c r="C605" s="19"/>
      <c r="D605" s="22"/>
      <c r="E605" s="20"/>
      <c r="F605" s="52"/>
      <c r="G605" s="52"/>
      <c r="H605" s="41"/>
      <c r="I605" s="20"/>
      <c r="J605" s="48"/>
      <c r="K605" s="20"/>
      <c r="L605"/>
    </row>
    <row r="606" spans="2:12" x14ac:dyDescent="0.25">
      <c r="B606" s="20"/>
      <c r="C606" s="19"/>
      <c r="D606" s="22"/>
      <c r="E606" s="20"/>
      <c r="F606" s="52"/>
      <c r="G606" s="52"/>
      <c r="H606" s="41"/>
      <c r="I606" s="20"/>
      <c r="J606" s="23"/>
      <c r="K606" s="20"/>
      <c r="L606"/>
    </row>
    <row r="607" spans="2:12" x14ac:dyDescent="0.25">
      <c r="B607" s="20"/>
      <c r="C607" s="19"/>
      <c r="D607" s="22"/>
      <c r="E607" s="20"/>
      <c r="F607" s="52"/>
      <c r="G607" s="52"/>
      <c r="H607" s="41"/>
      <c r="I607" s="20"/>
      <c r="J607" s="23"/>
      <c r="K607" s="20"/>
      <c r="L607"/>
    </row>
    <row r="608" spans="2:12" x14ac:dyDescent="0.25">
      <c r="B608" s="20"/>
      <c r="C608" s="19"/>
      <c r="D608" s="22"/>
      <c r="E608" s="20"/>
      <c r="F608" s="52"/>
      <c r="G608" s="52"/>
      <c r="H608" s="41"/>
      <c r="I608" s="20"/>
      <c r="J608" s="23"/>
      <c r="K608" s="20"/>
      <c r="L608"/>
    </row>
    <row r="609" spans="2:12" x14ac:dyDescent="0.25">
      <c r="B609" s="20"/>
      <c r="C609" s="19"/>
      <c r="D609" s="22"/>
      <c r="E609" s="20"/>
      <c r="F609" s="52"/>
      <c r="G609" s="52"/>
      <c r="H609" s="41"/>
      <c r="I609" s="20"/>
      <c r="J609" s="23"/>
      <c r="K609" s="20"/>
      <c r="L609"/>
    </row>
    <row r="610" spans="2:12" x14ac:dyDescent="0.25">
      <c r="B610" s="20"/>
      <c r="C610" s="19"/>
      <c r="D610" s="22"/>
      <c r="E610" s="20"/>
      <c r="F610" s="52"/>
      <c r="G610" s="52"/>
      <c r="H610" s="41"/>
      <c r="I610" s="20"/>
      <c r="J610" s="23"/>
      <c r="K610" s="20"/>
      <c r="L610"/>
    </row>
    <row r="611" spans="2:12" x14ac:dyDescent="0.25">
      <c r="B611" s="20"/>
      <c r="C611" s="19"/>
      <c r="D611" s="22"/>
      <c r="E611" s="20"/>
      <c r="F611" s="52"/>
      <c r="G611" s="52"/>
      <c r="H611" s="41"/>
      <c r="I611" s="20"/>
      <c r="J611" s="23"/>
      <c r="K611" s="20"/>
      <c r="L611"/>
    </row>
    <row r="612" spans="2:12" x14ac:dyDescent="0.25">
      <c r="B612" s="20"/>
      <c r="C612" s="19"/>
      <c r="D612" s="22"/>
      <c r="E612" s="20"/>
      <c r="F612" s="52"/>
      <c r="G612" s="52"/>
      <c r="H612" s="41"/>
      <c r="I612" s="20"/>
      <c r="J612" s="23"/>
      <c r="K612" s="20"/>
      <c r="L612"/>
    </row>
    <row r="613" spans="2:12" x14ac:dyDescent="0.25">
      <c r="B613" s="20"/>
      <c r="C613" s="19"/>
      <c r="D613" s="22"/>
      <c r="E613" s="20"/>
      <c r="F613" s="52"/>
      <c r="G613" s="52"/>
      <c r="H613" s="41"/>
      <c r="I613" s="20"/>
      <c r="J613" s="23"/>
      <c r="K613" s="20"/>
      <c r="L613"/>
    </row>
    <row r="614" spans="2:12" x14ac:dyDescent="0.25">
      <c r="B614" s="20"/>
      <c r="C614" s="19"/>
      <c r="D614" s="22"/>
      <c r="E614" s="20"/>
      <c r="F614" s="52"/>
      <c r="G614" s="52"/>
      <c r="H614" s="41"/>
      <c r="I614" s="20"/>
      <c r="J614" s="23"/>
      <c r="K614" s="20"/>
      <c r="L614"/>
    </row>
    <row r="615" spans="2:12" x14ac:dyDescent="0.25">
      <c r="B615" s="20"/>
      <c r="C615" s="19"/>
      <c r="D615" s="22"/>
      <c r="E615" s="20"/>
      <c r="F615" s="52"/>
      <c r="G615" s="52"/>
      <c r="H615" s="41"/>
      <c r="I615" s="20"/>
      <c r="J615" s="23"/>
      <c r="K615" s="20"/>
      <c r="L615"/>
    </row>
    <row r="616" spans="2:12" x14ac:dyDescent="0.25">
      <c r="B616" s="20"/>
      <c r="C616" s="19"/>
      <c r="D616" s="22"/>
      <c r="E616" s="20"/>
      <c r="F616" s="52"/>
      <c r="G616" s="52"/>
      <c r="H616" s="41"/>
      <c r="I616" s="20"/>
      <c r="J616" s="23"/>
      <c r="K616" s="20"/>
      <c r="L616"/>
    </row>
    <row r="617" spans="2:12" x14ac:dyDescent="0.25">
      <c r="B617" s="20"/>
      <c r="C617" s="19"/>
      <c r="D617" s="22"/>
      <c r="E617" s="20"/>
      <c r="F617" s="52"/>
      <c r="G617" s="52"/>
      <c r="H617" s="41"/>
      <c r="I617" s="20"/>
      <c r="J617" s="23"/>
      <c r="K617" s="20"/>
      <c r="L617"/>
    </row>
    <row r="618" spans="2:12" x14ac:dyDescent="0.25">
      <c r="B618" s="20"/>
      <c r="C618" s="19"/>
      <c r="D618" s="22"/>
      <c r="E618" s="20"/>
      <c r="F618" s="52"/>
      <c r="G618" s="52"/>
      <c r="H618" s="41"/>
      <c r="I618" s="20"/>
      <c r="J618" s="23"/>
      <c r="K618" s="20"/>
      <c r="L618"/>
    </row>
    <row r="619" spans="2:12" x14ac:dyDescent="0.25">
      <c r="B619" s="20"/>
      <c r="C619" s="19"/>
      <c r="D619" s="22"/>
      <c r="E619" s="20"/>
      <c r="F619" s="52"/>
      <c r="G619" s="52"/>
      <c r="H619" s="41"/>
      <c r="I619" s="20"/>
      <c r="J619" s="23"/>
      <c r="K619" s="20"/>
      <c r="L619"/>
    </row>
    <row r="620" spans="2:12" x14ac:dyDescent="0.25">
      <c r="B620" s="20"/>
      <c r="C620" s="19"/>
      <c r="D620" s="22"/>
      <c r="E620" s="20"/>
      <c r="F620" s="52"/>
      <c r="G620" s="52"/>
      <c r="H620" s="41"/>
      <c r="I620" s="20"/>
      <c r="J620" s="23"/>
      <c r="K620" s="20"/>
      <c r="L620"/>
    </row>
    <row r="621" spans="2:12" x14ac:dyDescent="0.25">
      <c r="B621" s="20"/>
      <c r="C621" s="19"/>
      <c r="D621" s="22"/>
      <c r="E621" s="20"/>
      <c r="F621" s="52"/>
      <c r="G621" s="52"/>
      <c r="H621" s="41"/>
      <c r="I621" s="20"/>
      <c r="J621" s="23"/>
      <c r="K621" s="20"/>
      <c r="L621"/>
    </row>
    <row r="622" spans="2:12" x14ac:dyDescent="0.25">
      <c r="B622" s="20"/>
      <c r="C622" s="19"/>
      <c r="D622" s="22"/>
      <c r="E622" s="20"/>
      <c r="F622" s="52"/>
      <c r="G622" s="52"/>
      <c r="H622" s="41"/>
      <c r="I622" s="20"/>
      <c r="J622" s="23"/>
      <c r="K622" s="20"/>
      <c r="L622"/>
    </row>
    <row r="623" spans="2:12" x14ac:dyDescent="0.25">
      <c r="B623" s="20"/>
      <c r="C623" s="19"/>
      <c r="D623" s="22"/>
      <c r="E623" s="20"/>
      <c r="F623" s="52"/>
      <c r="G623" s="52"/>
      <c r="H623" s="41"/>
      <c r="I623" s="20"/>
      <c r="J623" s="23"/>
      <c r="K623" s="23"/>
      <c r="L623"/>
    </row>
    <row r="624" spans="2:12" x14ac:dyDescent="0.25">
      <c r="B624" s="20"/>
      <c r="C624" s="19"/>
      <c r="D624" s="22"/>
      <c r="E624" s="20"/>
      <c r="F624" s="52"/>
      <c r="G624" s="52"/>
      <c r="H624" s="41"/>
      <c r="I624" s="20"/>
      <c r="J624" s="23"/>
      <c r="K624" s="23"/>
      <c r="L624"/>
    </row>
    <row r="625" spans="2:12" x14ac:dyDescent="0.25">
      <c r="B625" s="20"/>
      <c r="C625" s="19"/>
      <c r="D625" s="22"/>
      <c r="E625" s="20"/>
      <c r="F625" s="52"/>
      <c r="G625" s="52"/>
      <c r="H625" s="41"/>
      <c r="I625" s="20"/>
      <c r="J625" s="23"/>
      <c r="K625" s="23"/>
      <c r="L625"/>
    </row>
    <row r="626" spans="2:12" x14ac:dyDescent="0.25">
      <c r="B626" s="20"/>
      <c r="C626" s="19"/>
      <c r="D626" s="22"/>
      <c r="E626" s="20"/>
      <c r="F626" s="52"/>
      <c r="G626" s="52"/>
      <c r="H626" s="41"/>
      <c r="I626" s="20"/>
      <c r="J626" s="23"/>
      <c r="K626" s="23"/>
      <c r="L626"/>
    </row>
    <row r="627" spans="2:12" x14ac:dyDescent="0.25">
      <c r="B627" s="20"/>
      <c r="C627" s="19"/>
      <c r="D627" s="22"/>
      <c r="E627" s="20"/>
      <c r="F627" s="52"/>
      <c r="G627" s="52"/>
      <c r="H627" s="41"/>
      <c r="I627" s="20"/>
      <c r="J627" s="23"/>
      <c r="K627" s="23"/>
      <c r="L627"/>
    </row>
    <row r="628" spans="2:12" x14ac:dyDescent="0.25">
      <c r="B628" s="20"/>
      <c r="C628" s="19"/>
      <c r="D628" s="22"/>
      <c r="E628" s="20"/>
      <c r="F628" s="52"/>
      <c r="G628" s="52"/>
      <c r="H628" s="41"/>
      <c r="I628" s="20"/>
      <c r="J628" s="23"/>
      <c r="K628" s="23"/>
      <c r="L628"/>
    </row>
    <row r="629" spans="2:12" x14ac:dyDescent="0.25">
      <c r="B629" s="20"/>
      <c r="C629" s="19"/>
      <c r="D629" s="22"/>
      <c r="E629" s="20"/>
      <c r="F629" s="52"/>
      <c r="G629" s="52"/>
      <c r="H629" s="41"/>
      <c r="I629" s="20"/>
      <c r="J629" s="23"/>
      <c r="K629" s="23"/>
      <c r="L629"/>
    </row>
    <row r="630" spans="2:12" x14ac:dyDescent="0.25">
      <c r="B630" s="20"/>
      <c r="C630" s="19"/>
      <c r="D630" s="22"/>
      <c r="E630" s="20"/>
      <c r="F630" s="52"/>
      <c r="G630" s="52"/>
      <c r="H630" s="41"/>
      <c r="I630" s="20"/>
      <c r="J630" s="23"/>
      <c r="K630" s="23"/>
      <c r="L630"/>
    </row>
    <row r="631" spans="2:12" x14ac:dyDescent="0.25">
      <c r="B631" s="20"/>
      <c r="C631" s="19"/>
      <c r="D631" s="22"/>
      <c r="E631" s="20"/>
      <c r="F631" s="52"/>
      <c r="G631" s="52"/>
      <c r="H631" s="41"/>
      <c r="I631" s="20"/>
      <c r="J631" s="23"/>
      <c r="K631" s="23"/>
      <c r="L631"/>
    </row>
    <row r="632" spans="2:12" x14ac:dyDescent="0.25">
      <c r="B632" s="20"/>
      <c r="C632" s="19"/>
      <c r="D632" s="22"/>
      <c r="E632" s="20"/>
      <c r="F632" s="52"/>
      <c r="G632" s="52"/>
      <c r="H632" s="41"/>
      <c r="I632" s="20"/>
      <c r="J632" s="23"/>
      <c r="K632" s="23"/>
      <c r="L632"/>
    </row>
    <row r="633" spans="2:12" x14ac:dyDescent="0.25">
      <c r="B633" s="20"/>
      <c r="C633" s="19"/>
      <c r="D633" s="22"/>
      <c r="E633" s="20"/>
      <c r="F633" s="52"/>
      <c r="G633" s="52"/>
      <c r="H633" s="41"/>
      <c r="I633" s="20"/>
      <c r="J633" s="23"/>
      <c r="K633" s="23"/>
      <c r="L633"/>
    </row>
    <row r="634" spans="2:12" x14ac:dyDescent="0.25">
      <c r="B634" s="20"/>
      <c r="C634" s="19"/>
      <c r="D634" s="22"/>
      <c r="E634" s="20"/>
      <c r="F634" s="52"/>
      <c r="G634" s="52"/>
      <c r="H634" s="41"/>
      <c r="I634" s="20"/>
      <c r="J634" s="23"/>
      <c r="K634" s="23"/>
      <c r="L634"/>
    </row>
    <row r="635" spans="2:12" x14ac:dyDescent="0.25">
      <c r="B635" s="20"/>
      <c r="C635" s="19"/>
      <c r="D635" s="22"/>
      <c r="E635" s="20"/>
      <c r="F635" s="52"/>
      <c r="G635" s="52"/>
      <c r="H635" s="41"/>
      <c r="I635" s="20"/>
      <c r="J635" s="23"/>
      <c r="K635" s="23"/>
      <c r="L635"/>
    </row>
    <row r="636" spans="2:12" x14ac:dyDescent="0.25">
      <c r="B636" s="20"/>
      <c r="C636" s="19"/>
      <c r="D636" s="22"/>
      <c r="E636" s="20"/>
      <c r="F636" s="52"/>
      <c r="G636" s="52"/>
      <c r="H636" s="41"/>
      <c r="I636" s="20"/>
      <c r="J636" s="23"/>
      <c r="K636" s="23"/>
      <c r="L636"/>
    </row>
    <row r="637" spans="2:12" x14ac:dyDescent="0.25">
      <c r="B637" s="20"/>
      <c r="C637" s="19"/>
      <c r="D637" s="22"/>
      <c r="E637" s="20"/>
      <c r="F637" s="52"/>
      <c r="G637" s="52"/>
      <c r="H637" s="41"/>
      <c r="I637" s="20"/>
      <c r="J637" s="23"/>
      <c r="K637" s="23"/>
      <c r="L637"/>
    </row>
    <row r="638" spans="2:12" x14ac:dyDescent="0.25">
      <c r="B638" s="20"/>
      <c r="C638" s="19"/>
      <c r="D638" s="22"/>
      <c r="E638" s="20"/>
      <c r="F638" s="52"/>
      <c r="G638" s="52"/>
      <c r="H638" s="41"/>
      <c r="I638" s="20"/>
      <c r="J638" s="23"/>
      <c r="K638" s="23"/>
      <c r="L638"/>
    </row>
    <row r="639" spans="2:12" x14ac:dyDescent="0.25">
      <c r="B639" s="20"/>
      <c r="C639" s="19"/>
      <c r="D639" s="22"/>
      <c r="E639" s="20"/>
      <c r="F639" s="52"/>
      <c r="G639" s="52"/>
      <c r="H639" s="41"/>
      <c r="I639" s="20"/>
      <c r="J639" s="23"/>
      <c r="K639" s="23"/>
      <c r="L639"/>
    </row>
    <row r="640" spans="2:12" x14ac:dyDescent="0.25">
      <c r="B640" s="20"/>
      <c r="C640" s="19"/>
      <c r="D640" s="22"/>
      <c r="E640" s="20"/>
      <c r="F640" s="52"/>
      <c r="G640" s="52"/>
      <c r="H640" s="41"/>
      <c r="I640" s="20"/>
      <c r="J640" s="23"/>
      <c r="K640" s="23"/>
      <c r="L640"/>
    </row>
    <row r="641" spans="2:12" x14ac:dyDescent="0.25">
      <c r="B641" s="20"/>
      <c r="C641" s="19"/>
      <c r="D641" s="22"/>
      <c r="E641" s="20"/>
      <c r="F641" s="52"/>
      <c r="G641" s="52"/>
      <c r="H641" s="41"/>
      <c r="I641" s="20"/>
      <c r="J641" s="23"/>
      <c r="K641" s="23"/>
      <c r="L641"/>
    </row>
    <row r="642" spans="2:12" x14ac:dyDescent="0.25">
      <c r="B642" s="20"/>
      <c r="C642" s="19"/>
      <c r="D642" s="22"/>
      <c r="E642" s="20"/>
      <c r="F642" s="52"/>
      <c r="G642" s="52"/>
      <c r="H642" s="41"/>
      <c r="I642" s="20"/>
      <c r="J642" s="23"/>
      <c r="K642" s="23"/>
      <c r="L642"/>
    </row>
    <row r="643" spans="2:12" x14ac:dyDescent="0.25">
      <c r="B643" s="20"/>
      <c r="C643" s="19"/>
      <c r="D643" s="22"/>
      <c r="E643" s="20"/>
      <c r="F643" s="52"/>
      <c r="G643" s="52"/>
      <c r="H643" s="41"/>
      <c r="I643" s="20"/>
      <c r="J643" s="23"/>
      <c r="K643" s="23"/>
      <c r="L643"/>
    </row>
    <row r="644" spans="2:12" x14ac:dyDescent="0.25">
      <c r="B644" s="20"/>
      <c r="C644" s="19"/>
      <c r="D644" s="22"/>
      <c r="E644" s="20"/>
      <c r="F644" s="52"/>
      <c r="G644" s="52"/>
      <c r="H644" s="41"/>
      <c r="I644" s="20"/>
      <c r="J644" s="23"/>
      <c r="K644" s="23"/>
      <c r="L644"/>
    </row>
    <row r="645" spans="2:12" x14ac:dyDescent="0.25">
      <c r="B645" s="20"/>
      <c r="C645" s="19"/>
      <c r="D645" s="22"/>
      <c r="E645" s="20"/>
      <c r="F645" s="52"/>
      <c r="G645" s="52"/>
      <c r="H645" s="41"/>
      <c r="I645" s="20"/>
      <c r="J645" s="23"/>
      <c r="K645" s="23"/>
      <c r="L645"/>
    </row>
    <row r="646" spans="2:12" x14ac:dyDescent="0.25">
      <c r="B646" s="20"/>
      <c r="C646" s="19"/>
      <c r="D646" s="22"/>
      <c r="E646" s="20"/>
      <c r="F646" s="52"/>
      <c r="G646" s="52"/>
      <c r="H646" s="41"/>
      <c r="I646" s="20"/>
      <c r="J646" s="23"/>
      <c r="K646" s="23"/>
      <c r="L646"/>
    </row>
    <row r="647" spans="2:12" x14ac:dyDescent="0.25">
      <c r="B647" s="20"/>
      <c r="C647" s="19"/>
      <c r="D647" s="22"/>
      <c r="E647" s="20"/>
      <c r="F647" s="52"/>
      <c r="G647" s="52"/>
      <c r="H647" s="41"/>
      <c r="I647" s="20"/>
      <c r="J647" s="23"/>
      <c r="K647" s="23"/>
      <c r="L647"/>
    </row>
    <row r="648" spans="2:12" x14ac:dyDescent="0.25">
      <c r="B648" s="20"/>
      <c r="C648" s="19"/>
      <c r="D648" s="22"/>
      <c r="E648" s="20"/>
      <c r="F648" s="40"/>
      <c r="G648" s="40"/>
      <c r="H648" s="41"/>
      <c r="I648" s="20"/>
      <c r="J648" s="23"/>
      <c r="K648" s="23"/>
      <c r="L648"/>
    </row>
    <row r="649" spans="2:12" x14ac:dyDescent="0.25">
      <c r="B649" s="20"/>
      <c r="C649" s="19"/>
      <c r="D649" s="22"/>
      <c r="E649" s="20"/>
      <c r="F649" s="40"/>
      <c r="G649" s="40"/>
      <c r="H649" s="41"/>
      <c r="I649" s="20"/>
      <c r="J649" s="23"/>
      <c r="K649" s="23"/>
      <c r="L649"/>
    </row>
    <row r="650" spans="2:12" x14ac:dyDescent="0.25">
      <c r="B650" s="20"/>
      <c r="C650" s="19"/>
      <c r="D650" s="22"/>
      <c r="E650" s="20"/>
      <c r="F650" s="40"/>
      <c r="G650" s="40"/>
      <c r="H650" s="41"/>
      <c r="I650" s="20"/>
      <c r="J650" s="23"/>
      <c r="K650" s="23"/>
      <c r="L650"/>
    </row>
    <row r="651" spans="2:12" x14ac:dyDescent="0.25">
      <c r="B651" s="20"/>
      <c r="C651" s="19"/>
      <c r="D651" s="22"/>
      <c r="E651" s="20"/>
      <c r="F651" s="40"/>
      <c r="G651" s="40"/>
      <c r="H651" s="41"/>
      <c r="I651" s="20"/>
      <c r="J651" s="23"/>
      <c r="K651" s="23"/>
      <c r="L651"/>
    </row>
    <row r="652" spans="2:12" x14ac:dyDescent="0.25">
      <c r="B652" s="20"/>
      <c r="C652" s="19"/>
      <c r="D652" s="22"/>
      <c r="E652" s="20"/>
      <c r="F652" s="40"/>
      <c r="G652" s="40"/>
      <c r="H652" s="41"/>
      <c r="I652" s="20"/>
      <c r="J652" s="23"/>
      <c r="K652" s="23"/>
      <c r="L652"/>
    </row>
    <row r="653" spans="2:12" x14ac:dyDescent="0.25">
      <c r="B653" s="20"/>
      <c r="C653" s="19"/>
      <c r="D653" s="22"/>
      <c r="E653" s="20"/>
      <c r="F653" s="40"/>
      <c r="G653" s="40"/>
      <c r="H653" s="41"/>
      <c r="I653" s="20"/>
      <c r="J653" s="23"/>
      <c r="K653" s="23"/>
      <c r="L653"/>
    </row>
    <row r="654" spans="2:12" x14ac:dyDescent="0.25">
      <c r="B654" s="20"/>
      <c r="C654" s="19"/>
      <c r="D654" s="22"/>
      <c r="E654" s="20"/>
      <c r="F654" s="40"/>
      <c r="G654" s="40"/>
      <c r="H654" s="41"/>
      <c r="I654" s="20"/>
      <c r="J654" s="23"/>
      <c r="K654" s="23"/>
      <c r="L654"/>
    </row>
    <row r="655" spans="2:12" x14ac:dyDescent="0.25">
      <c r="B655" s="20"/>
      <c r="C655" s="19"/>
      <c r="D655" s="22"/>
      <c r="E655" s="20"/>
      <c r="F655" s="40"/>
      <c r="G655" s="40"/>
      <c r="H655" s="41"/>
      <c r="I655" s="20"/>
      <c r="J655" s="23"/>
      <c r="K655" s="23"/>
      <c r="L655"/>
    </row>
    <row r="656" spans="2:12" x14ac:dyDescent="0.25">
      <c r="B656" s="20"/>
      <c r="C656" s="19"/>
      <c r="D656" s="22"/>
      <c r="E656" s="20"/>
      <c r="F656" s="40"/>
      <c r="G656" s="40"/>
      <c r="H656" s="41"/>
      <c r="I656" s="20"/>
      <c r="J656" s="23"/>
      <c r="K656" s="23"/>
      <c r="L656"/>
    </row>
    <row r="657" spans="2:12" x14ac:dyDescent="0.25">
      <c r="B657" s="20"/>
      <c r="C657" s="19"/>
      <c r="D657" s="22"/>
      <c r="E657" s="20"/>
      <c r="F657" s="40"/>
      <c r="G657" s="40"/>
      <c r="H657" s="41"/>
      <c r="I657" s="20"/>
      <c r="J657" s="23"/>
      <c r="K657" s="23"/>
      <c r="L657"/>
    </row>
    <row r="658" spans="2:12" x14ac:dyDescent="0.25">
      <c r="B658" s="20"/>
      <c r="C658" s="19"/>
      <c r="D658" s="22"/>
      <c r="E658" s="20"/>
      <c r="F658" s="40"/>
      <c r="G658" s="40"/>
      <c r="H658" s="41"/>
      <c r="I658" s="20"/>
      <c r="J658" s="23"/>
      <c r="K658" s="23"/>
      <c r="L658"/>
    </row>
    <row r="659" spans="2:12" x14ac:dyDescent="0.25">
      <c r="B659" s="20"/>
      <c r="C659" s="46"/>
      <c r="D659" s="47"/>
      <c r="E659" s="48"/>
      <c r="F659" s="49"/>
      <c r="G659" s="49"/>
      <c r="H659" s="50"/>
      <c r="I659" s="48"/>
      <c r="J659" s="48"/>
      <c r="K659" s="48"/>
      <c r="L659"/>
    </row>
    <row r="660" spans="2:12" s="51" customFormat="1" x14ac:dyDescent="0.25">
      <c r="B660" s="20"/>
      <c r="C660" s="28"/>
      <c r="D660" s="22"/>
      <c r="E660" s="23"/>
      <c r="F660" s="26"/>
      <c r="G660" s="26"/>
      <c r="H660" s="27"/>
      <c r="I660" s="23"/>
      <c r="J660" s="23"/>
      <c r="K660" s="23"/>
    </row>
    <row r="661" spans="2:12" s="51" customFormat="1" x14ac:dyDescent="0.25">
      <c r="B661" s="20"/>
      <c r="C661" s="28"/>
      <c r="D661" s="22"/>
      <c r="E661" s="23"/>
      <c r="F661" s="26"/>
      <c r="G661" s="26"/>
      <c r="H661" s="27"/>
      <c r="I661" s="23"/>
      <c r="J661" s="23"/>
      <c r="K661" s="23"/>
    </row>
    <row r="662" spans="2:12" s="51" customFormat="1" x14ac:dyDescent="0.25">
      <c r="B662" s="20"/>
      <c r="C662" s="28"/>
      <c r="D662" s="22"/>
      <c r="E662" s="23"/>
      <c r="F662" s="26"/>
      <c r="G662" s="26"/>
      <c r="H662" s="27"/>
      <c r="I662" s="23"/>
      <c r="J662" s="23"/>
      <c r="K662" s="23"/>
    </row>
    <row r="663" spans="2:12" s="51" customFormat="1" x14ac:dyDescent="0.25">
      <c r="B663" s="20"/>
      <c r="C663" s="28"/>
      <c r="D663" s="22"/>
      <c r="E663" s="23"/>
      <c r="F663" s="26"/>
      <c r="G663" s="26"/>
      <c r="H663" s="27"/>
      <c r="I663" s="23"/>
      <c r="J663" s="23"/>
      <c r="K663" s="23"/>
    </row>
    <row r="664" spans="2:12" x14ac:dyDescent="0.25">
      <c r="B664" s="20"/>
      <c r="C664" s="19"/>
      <c r="D664" s="22"/>
      <c r="E664" s="20"/>
      <c r="F664" s="40"/>
      <c r="G664" s="40"/>
      <c r="H664" s="41"/>
      <c r="I664" s="20"/>
      <c r="J664" s="23"/>
      <c r="K664" s="23"/>
      <c r="L664"/>
    </row>
    <row r="665" spans="2:12" x14ac:dyDescent="0.25">
      <c r="B665" s="20"/>
      <c r="C665" s="19"/>
      <c r="D665" s="22"/>
      <c r="E665" s="20"/>
      <c r="F665" s="40"/>
      <c r="G665" s="40"/>
      <c r="H665" s="41"/>
      <c r="I665" s="20"/>
      <c r="J665" s="23"/>
      <c r="K665" s="23"/>
      <c r="L665"/>
    </row>
    <row r="666" spans="2:12" x14ac:dyDescent="0.25">
      <c r="B666" s="20"/>
      <c r="C666" s="19"/>
      <c r="D666" s="22"/>
      <c r="E666" s="20"/>
      <c r="F666" s="40"/>
      <c r="G666" s="40"/>
      <c r="H666" s="41"/>
      <c r="I666" s="20"/>
      <c r="J666" s="23"/>
      <c r="K666" s="23"/>
      <c r="L666"/>
    </row>
    <row r="667" spans="2:12" x14ac:dyDescent="0.25">
      <c r="B667" s="20"/>
      <c r="C667" s="19"/>
      <c r="D667" s="22"/>
      <c r="E667" s="20"/>
      <c r="F667" s="40"/>
      <c r="G667" s="40"/>
      <c r="H667" s="41"/>
      <c r="I667" s="20"/>
      <c r="J667" s="23"/>
      <c r="K667" s="23"/>
      <c r="L667"/>
    </row>
    <row r="668" spans="2:12" x14ac:dyDescent="0.25">
      <c r="B668" s="20"/>
      <c r="C668" s="46"/>
      <c r="D668" s="47"/>
      <c r="E668" s="48"/>
      <c r="F668" s="49"/>
      <c r="G668" s="49"/>
      <c r="H668" s="50"/>
      <c r="I668" s="48"/>
      <c r="J668" s="48"/>
      <c r="K668" s="48"/>
      <c r="L668"/>
    </row>
    <row r="669" spans="2:12" x14ac:dyDescent="0.25">
      <c r="B669" s="20"/>
      <c r="C669" s="19"/>
      <c r="D669" s="22"/>
      <c r="E669" s="20"/>
      <c r="F669" s="40"/>
      <c r="G669" s="40"/>
      <c r="H669" s="41"/>
      <c r="I669" s="20"/>
      <c r="J669" s="23"/>
      <c r="K669" s="23"/>
      <c r="L669"/>
    </row>
    <row r="670" spans="2:12" x14ac:dyDescent="0.25">
      <c r="B670" s="20"/>
      <c r="C670" s="19"/>
      <c r="D670" s="22"/>
      <c r="E670" s="20"/>
      <c r="F670" s="40"/>
      <c r="G670" s="40"/>
      <c r="H670" s="41"/>
      <c r="I670" s="20"/>
      <c r="J670" s="23"/>
      <c r="K670" s="23"/>
      <c r="L670"/>
    </row>
    <row r="671" spans="2:12" x14ac:dyDescent="0.25">
      <c r="B671" s="20"/>
      <c r="C671" s="19"/>
      <c r="D671" s="22"/>
      <c r="E671" s="20"/>
      <c r="F671" s="40"/>
      <c r="G671" s="40"/>
      <c r="H671" s="41"/>
      <c r="I671" s="20"/>
      <c r="J671" s="23"/>
      <c r="K671" s="23"/>
      <c r="L671"/>
    </row>
    <row r="672" spans="2:12" x14ac:dyDescent="0.25">
      <c r="B672" s="20"/>
      <c r="C672" s="19"/>
      <c r="D672" s="22"/>
      <c r="E672" s="20"/>
      <c r="F672" s="40"/>
      <c r="G672" s="40"/>
      <c r="H672" s="41"/>
      <c r="I672" s="20"/>
      <c r="J672" s="23"/>
      <c r="K672" s="23"/>
      <c r="L672"/>
    </row>
    <row r="673" spans="2:12" x14ac:dyDescent="0.25">
      <c r="B673" s="20"/>
      <c r="C673" s="19"/>
      <c r="D673" s="22"/>
      <c r="E673" s="20"/>
      <c r="F673" s="40"/>
      <c r="G673" s="40"/>
      <c r="H673" s="41"/>
      <c r="I673" s="20"/>
      <c r="J673" s="23"/>
      <c r="K673" s="23"/>
      <c r="L673"/>
    </row>
    <row r="674" spans="2:12" x14ac:dyDescent="0.25">
      <c r="B674" s="20"/>
      <c r="C674" s="19"/>
      <c r="D674" s="22"/>
      <c r="E674" s="20"/>
      <c r="F674" s="40"/>
      <c r="G674" s="40"/>
      <c r="H674" s="41"/>
      <c r="I674" s="20"/>
      <c r="J674" s="23"/>
      <c r="K674" s="23"/>
      <c r="L674"/>
    </row>
    <row r="675" spans="2:12" x14ac:dyDescent="0.25">
      <c r="B675" s="20"/>
      <c r="C675" s="19"/>
      <c r="D675" s="22"/>
      <c r="E675" s="20"/>
      <c r="F675" s="40"/>
      <c r="G675" s="40"/>
      <c r="H675" s="41"/>
      <c r="I675" s="20"/>
      <c r="J675" s="23"/>
      <c r="K675" s="23"/>
      <c r="L675"/>
    </row>
    <row r="676" spans="2:12" x14ac:dyDescent="0.25">
      <c r="B676" s="20"/>
      <c r="C676" s="19"/>
      <c r="D676" s="22"/>
      <c r="E676" s="20"/>
      <c r="F676" s="40"/>
      <c r="G676" s="40"/>
      <c r="H676" s="41"/>
      <c r="I676" s="20"/>
      <c r="J676" s="23"/>
      <c r="K676" s="23"/>
      <c r="L676"/>
    </row>
    <row r="677" spans="2:12" x14ac:dyDescent="0.25">
      <c r="B677" s="20"/>
      <c r="C677" s="19"/>
      <c r="D677" s="22"/>
      <c r="E677" s="20"/>
      <c r="F677" s="40"/>
      <c r="G677" s="40"/>
      <c r="H677" s="41"/>
      <c r="I677" s="20"/>
      <c r="J677" s="23"/>
      <c r="K677" s="23"/>
      <c r="L677"/>
    </row>
    <row r="678" spans="2:12" x14ac:dyDescent="0.25">
      <c r="B678" s="20"/>
      <c r="C678" s="19"/>
      <c r="D678" s="22"/>
      <c r="E678" s="20"/>
      <c r="F678" s="40"/>
      <c r="G678" s="40"/>
      <c r="H678" s="41"/>
      <c r="I678" s="20"/>
      <c r="J678" s="23"/>
      <c r="K678" s="23"/>
      <c r="L678"/>
    </row>
    <row r="679" spans="2:12" x14ac:dyDescent="0.25">
      <c r="B679" s="20"/>
      <c r="C679" s="19"/>
      <c r="D679" s="22"/>
      <c r="E679" s="20"/>
      <c r="F679" s="40"/>
      <c r="G679" s="40"/>
      <c r="H679" s="41"/>
      <c r="I679" s="20"/>
      <c r="J679" s="23"/>
      <c r="K679" s="23"/>
      <c r="L679"/>
    </row>
    <row r="680" spans="2:12" x14ac:dyDescent="0.25">
      <c r="B680" s="20"/>
      <c r="C680" s="19"/>
      <c r="D680" s="22"/>
      <c r="E680" s="20"/>
      <c r="F680" s="40"/>
      <c r="G680" s="40"/>
      <c r="H680" s="41"/>
      <c r="I680" s="20"/>
      <c r="J680" s="23"/>
      <c r="K680" s="23"/>
      <c r="L680"/>
    </row>
    <row r="681" spans="2:12" x14ac:dyDescent="0.25">
      <c r="B681" s="20"/>
      <c r="C681" s="19"/>
      <c r="D681" s="22"/>
      <c r="E681" s="20"/>
      <c r="F681" s="40"/>
      <c r="G681" s="40"/>
      <c r="H681" s="41"/>
      <c r="I681" s="20"/>
      <c r="J681" s="23"/>
      <c r="K681" s="23"/>
      <c r="L681"/>
    </row>
    <row r="682" spans="2:12" x14ac:dyDescent="0.25">
      <c r="B682" s="20"/>
      <c r="C682" s="19"/>
      <c r="D682" s="22"/>
      <c r="E682" s="20"/>
      <c r="F682" s="40"/>
      <c r="G682" s="40"/>
      <c r="H682" s="41"/>
      <c r="I682" s="20"/>
      <c r="J682" s="23"/>
      <c r="K682" s="23"/>
      <c r="L682"/>
    </row>
    <row r="683" spans="2:12" x14ac:dyDescent="0.25">
      <c r="B683" s="20"/>
      <c r="C683" s="19"/>
      <c r="D683" s="22"/>
      <c r="E683" s="20"/>
      <c r="F683" s="40"/>
      <c r="G683" s="40"/>
      <c r="H683" s="41"/>
      <c r="I683" s="20"/>
      <c r="J683" s="23"/>
      <c r="K683" s="23"/>
      <c r="L683"/>
    </row>
    <row r="684" spans="2:12" x14ac:dyDescent="0.25">
      <c r="B684" s="20"/>
      <c r="C684" s="19"/>
      <c r="D684" s="22"/>
      <c r="E684" s="20"/>
      <c r="F684" s="40"/>
      <c r="G684" s="40"/>
      <c r="H684" s="41"/>
      <c r="I684" s="20"/>
      <c r="J684" s="23"/>
      <c r="K684" s="23"/>
      <c r="L684"/>
    </row>
    <row r="685" spans="2:12" x14ac:dyDescent="0.25">
      <c r="B685" s="20"/>
      <c r="C685" s="19"/>
      <c r="D685" s="22"/>
      <c r="E685" s="20"/>
      <c r="F685" s="40"/>
      <c r="G685" s="40"/>
      <c r="H685" s="41"/>
      <c r="I685" s="20"/>
      <c r="J685" s="23"/>
      <c r="K685" s="23"/>
      <c r="L685"/>
    </row>
    <row r="686" spans="2:12" x14ac:dyDescent="0.25">
      <c r="B686" s="20"/>
      <c r="C686" s="19"/>
      <c r="D686" s="22"/>
      <c r="E686" s="20"/>
      <c r="F686" s="40"/>
      <c r="G686" s="40"/>
      <c r="H686" s="41"/>
      <c r="I686" s="20"/>
      <c r="J686" s="23"/>
      <c r="K686" s="23"/>
      <c r="L686"/>
    </row>
    <row r="687" spans="2:12" x14ac:dyDescent="0.25">
      <c r="B687" s="20"/>
      <c r="C687" s="19"/>
      <c r="D687" s="22"/>
      <c r="E687" s="20"/>
      <c r="F687" s="40"/>
      <c r="G687" s="40"/>
      <c r="H687" s="41"/>
      <c r="I687" s="20"/>
      <c r="J687" s="23"/>
      <c r="K687" s="23"/>
      <c r="L687"/>
    </row>
    <row r="688" spans="2:12" x14ac:dyDescent="0.25">
      <c r="B688" s="20"/>
      <c r="C688" s="19"/>
      <c r="D688" s="22"/>
      <c r="E688" s="20"/>
      <c r="F688" s="40"/>
      <c r="G688" s="40"/>
      <c r="H688" s="41"/>
      <c r="I688" s="20"/>
      <c r="J688" s="23"/>
      <c r="K688" s="23"/>
      <c r="L688"/>
    </row>
    <row r="689" spans="2:12" x14ac:dyDescent="0.25">
      <c r="B689" s="20"/>
      <c r="C689" s="19"/>
      <c r="D689" s="22"/>
      <c r="E689" s="20"/>
      <c r="F689" s="40"/>
      <c r="G689" s="40"/>
      <c r="H689" s="41"/>
      <c r="I689" s="20"/>
      <c r="J689" s="23"/>
      <c r="K689" s="23"/>
      <c r="L689"/>
    </row>
    <row r="690" spans="2:12" x14ac:dyDescent="0.25">
      <c r="B690" s="20"/>
      <c r="C690" s="19"/>
      <c r="D690" s="22"/>
      <c r="E690" s="20"/>
      <c r="F690" s="40"/>
      <c r="G690" s="40"/>
      <c r="H690" s="41"/>
      <c r="I690" s="20"/>
      <c r="J690" s="23"/>
      <c r="K690" s="23"/>
      <c r="L690"/>
    </row>
    <row r="691" spans="2:12" x14ac:dyDescent="0.25">
      <c r="B691" s="20"/>
      <c r="C691" s="19"/>
      <c r="D691" s="22"/>
      <c r="E691" s="20"/>
      <c r="F691" s="40"/>
      <c r="G691" s="40"/>
      <c r="H691" s="41"/>
      <c r="I691" s="20"/>
      <c r="J691" s="23"/>
      <c r="K691" s="23"/>
      <c r="L691"/>
    </row>
    <row r="692" spans="2:12" x14ac:dyDescent="0.25">
      <c r="B692" s="20"/>
      <c r="C692" s="19"/>
      <c r="D692" s="22"/>
      <c r="E692" s="20"/>
      <c r="F692" s="40"/>
      <c r="G692" s="40"/>
      <c r="H692" s="41"/>
      <c r="I692" s="20"/>
      <c r="J692" s="23"/>
      <c r="K692" s="23"/>
      <c r="L692"/>
    </row>
    <row r="693" spans="2:12" x14ac:dyDescent="0.25">
      <c r="B693" s="20"/>
      <c r="C693" s="19"/>
      <c r="D693" s="22"/>
      <c r="E693" s="20"/>
      <c r="F693" s="40"/>
      <c r="G693" s="40"/>
      <c r="H693" s="41"/>
      <c r="I693" s="20"/>
      <c r="J693" s="23"/>
      <c r="K693" s="23"/>
      <c r="L693"/>
    </row>
    <row r="694" spans="2:12" x14ac:dyDescent="0.25">
      <c r="B694" s="20"/>
      <c r="C694" s="19"/>
      <c r="D694" s="22"/>
      <c r="E694" s="20"/>
      <c r="F694" s="40"/>
      <c r="G694" s="40"/>
      <c r="H694" s="41"/>
      <c r="I694" s="20"/>
      <c r="J694" s="23"/>
      <c r="K694" s="23"/>
      <c r="L694"/>
    </row>
    <row r="695" spans="2:12" x14ac:dyDescent="0.25">
      <c r="B695" s="20"/>
      <c r="C695" s="19"/>
      <c r="D695" s="22"/>
      <c r="E695" s="20"/>
      <c r="F695" s="40"/>
      <c r="G695" s="40"/>
      <c r="H695" s="41"/>
      <c r="I695" s="20"/>
      <c r="J695" s="23"/>
      <c r="K695" s="23"/>
      <c r="L695"/>
    </row>
    <row r="696" spans="2:12" x14ac:dyDescent="0.25">
      <c r="B696" s="20"/>
      <c r="C696" s="19"/>
      <c r="D696" s="22"/>
      <c r="E696" s="20"/>
      <c r="F696" s="40"/>
      <c r="G696" s="40"/>
      <c r="H696" s="41"/>
      <c r="I696" s="20"/>
      <c r="J696" s="23"/>
      <c r="K696" s="23"/>
      <c r="L696"/>
    </row>
    <row r="697" spans="2:12" x14ac:dyDescent="0.25">
      <c r="B697" s="20"/>
      <c r="C697" s="19"/>
      <c r="D697" s="22"/>
      <c r="E697" s="20"/>
      <c r="F697" s="40"/>
      <c r="G697" s="40"/>
      <c r="H697" s="41"/>
      <c r="I697" s="20"/>
      <c r="J697" s="23"/>
      <c r="K697" s="23"/>
      <c r="L697"/>
    </row>
    <row r="698" spans="2:12" x14ac:dyDescent="0.25">
      <c r="B698" s="20"/>
      <c r="C698" s="19"/>
      <c r="D698" s="22"/>
      <c r="E698" s="20"/>
      <c r="F698" s="40"/>
      <c r="G698" s="40"/>
      <c r="H698" s="41"/>
      <c r="I698" s="20"/>
      <c r="J698" s="23"/>
      <c r="K698" s="23"/>
      <c r="L698"/>
    </row>
    <row r="699" spans="2:12" x14ac:dyDescent="0.25">
      <c r="B699" s="20"/>
      <c r="C699" s="19"/>
      <c r="D699" s="22"/>
      <c r="E699" s="20"/>
      <c r="F699" s="40"/>
      <c r="G699" s="40"/>
      <c r="H699" s="41"/>
      <c r="I699" s="20"/>
      <c r="J699" s="23"/>
      <c r="K699" s="23"/>
      <c r="L699"/>
    </row>
    <row r="700" spans="2:12" x14ac:dyDescent="0.25">
      <c r="B700" s="20"/>
      <c r="C700" s="19"/>
      <c r="D700" s="22"/>
      <c r="E700" s="20"/>
      <c r="F700" s="40"/>
      <c r="G700" s="40"/>
      <c r="H700" s="41"/>
      <c r="I700" s="20"/>
      <c r="J700" s="23"/>
      <c r="K700" s="23"/>
      <c r="L700"/>
    </row>
    <row r="701" spans="2:12" x14ac:dyDescent="0.25">
      <c r="B701" s="20"/>
      <c r="C701" s="46"/>
      <c r="D701" s="47"/>
      <c r="E701" s="48"/>
      <c r="F701" s="49"/>
      <c r="G701" s="49"/>
      <c r="H701" s="50"/>
      <c r="I701" s="48"/>
      <c r="J701" s="48"/>
      <c r="K701" s="48"/>
      <c r="L701"/>
    </row>
    <row r="702" spans="2:12" x14ac:dyDescent="0.25">
      <c r="B702" s="20"/>
      <c r="C702" s="19"/>
      <c r="D702" s="22"/>
      <c r="E702" s="20"/>
      <c r="F702" s="40"/>
      <c r="G702" s="40"/>
      <c r="H702" s="41"/>
      <c r="I702" s="20"/>
      <c r="J702" s="23"/>
      <c r="K702" s="23"/>
      <c r="L702"/>
    </row>
    <row r="703" spans="2:12" x14ac:dyDescent="0.25">
      <c r="B703" s="20"/>
      <c r="C703" s="19"/>
      <c r="D703" s="22"/>
      <c r="E703" s="20"/>
      <c r="F703" s="40"/>
      <c r="G703" s="40"/>
      <c r="H703" s="41"/>
      <c r="I703" s="20"/>
      <c r="J703" s="23"/>
      <c r="K703" s="23"/>
      <c r="L703"/>
    </row>
    <row r="704" spans="2:12" x14ac:dyDescent="0.25">
      <c r="B704" s="20"/>
      <c r="C704" s="19"/>
      <c r="D704" s="22"/>
      <c r="E704" s="20"/>
      <c r="F704" s="52"/>
      <c r="G704" s="52"/>
      <c r="H704" s="41"/>
      <c r="I704" s="20"/>
      <c r="J704" s="20"/>
      <c r="K704" s="23"/>
      <c r="L704"/>
    </row>
    <row r="705" spans="2:12" x14ac:dyDescent="0.25">
      <c r="B705" s="20"/>
      <c r="C705" s="19"/>
      <c r="D705" s="22"/>
      <c r="E705" s="20"/>
      <c r="F705" s="52"/>
      <c r="G705" s="52"/>
      <c r="H705" s="41"/>
      <c r="I705" s="20"/>
      <c r="J705" s="20"/>
      <c r="K705" s="23"/>
      <c r="L705"/>
    </row>
    <row r="706" spans="2:12" x14ac:dyDescent="0.25">
      <c r="B706" s="20"/>
      <c r="C706" s="19"/>
      <c r="D706" s="22"/>
      <c r="E706" s="20"/>
      <c r="F706" s="52"/>
      <c r="G706" s="52"/>
      <c r="H706" s="41"/>
      <c r="I706" s="20"/>
      <c r="J706" s="20"/>
      <c r="K706" s="23"/>
      <c r="L706"/>
    </row>
    <row r="707" spans="2:12" x14ac:dyDescent="0.25">
      <c r="B707" s="20"/>
      <c r="C707" s="19"/>
      <c r="D707" s="22"/>
      <c r="E707" s="20"/>
      <c r="F707" s="52"/>
      <c r="G707" s="52"/>
      <c r="H707" s="41"/>
      <c r="I707" s="20"/>
      <c r="J707" s="20"/>
      <c r="K707" s="23"/>
      <c r="L707"/>
    </row>
    <row r="708" spans="2:12" x14ac:dyDescent="0.25">
      <c r="B708" s="20"/>
      <c r="C708" s="19"/>
      <c r="D708" s="22"/>
      <c r="E708" s="20"/>
      <c r="F708" s="52"/>
      <c r="G708" s="52"/>
      <c r="H708" s="41"/>
      <c r="I708" s="20"/>
      <c r="J708" s="20"/>
      <c r="K708" s="23"/>
      <c r="L708"/>
    </row>
    <row r="709" spans="2:12" x14ac:dyDescent="0.25">
      <c r="B709" s="20"/>
      <c r="C709" s="19"/>
      <c r="D709" s="22"/>
      <c r="E709" s="20"/>
      <c r="F709" s="52"/>
      <c r="G709" s="52"/>
      <c r="H709" s="41"/>
      <c r="I709" s="20"/>
      <c r="J709" s="20"/>
      <c r="K709" s="23"/>
      <c r="L709"/>
    </row>
    <row r="710" spans="2:12" x14ac:dyDescent="0.25">
      <c r="B710" s="20"/>
      <c r="C710" s="19"/>
      <c r="D710" s="22"/>
      <c r="E710" s="20"/>
      <c r="F710" s="52"/>
      <c r="G710" s="52"/>
      <c r="H710" s="41"/>
      <c r="I710" s="20"/>
      <c r="J710" s="20"/>
      <c r="K710" s="23"/>
      <c r="L710"/>
    </row>
    <row r="711" spans="2:12" x14ac:dyDescent="0.25">
      <c r="B711" s="20"/>
      <c r="C711" s="19"/>
      <c r="D711" s="22"/>
      <c r="E711" s="20"/>
      <c r="F711" s="52"/>
      <c r="G711" s="52"/>
      <c r="H711" s="41"/>
      <c r="I711" s="20"/>
      <c r="J711" s="20"/>
      <c r="K711" s="23"/>
      <c r="L711"/>
    </row>
    <row r="712" spans="2:12" x14ac:dyDescent="0.25">
      <c r="B712" s="20"/>
      <c r="C712" s="19"/>
      <c r="D712" s="22"/>
      <c r="E712" s="20"/>
      <c r="F712" s="52"/>
      <c r="G712" s="52"/>
      <c r="H712" s="41"/>
      <c r="I712" s="20"/>
      <c r="J712" s="20"/>
      <c r="K712" s="23"/>
      <c r="L712"/>
    </row>
    <row r="713" spans="2:12" x14ac:dyDescent="0.25">
      <c r="B713" s="20"/>
      <c r="C713" s="19"/>
      <c r="D713" s="22"/>
      <c r="E713" s="20"/>
      <c r="F713" s="52"/>
      <c r="G713" s="52"/>
      <c r="H713" s="41"/>
      <c r="I713" s="20"/>
      <c r="J713" s="20"/>
      <c r="K713" s="23"/>
      <c r="L713"/>
    </row>
    <row r="714" spans="2:12" x14ac:dyDescent="0.25">
      <c r="B714" s="20"/>
      <c r="C714" s="19"/>
      <c r="D714" s="22"/>
      <c r="E714" s="20"/>
      <c r="F714" s="52"/>
      <c r="G714" s="52"/>
      <c r="H714" s="41"/>
      <c r="I714" s="20"/>
      <c r="J714" s="20"/>
      <c r="K714" s="23"/>
      <c r="L714"/>
    </row>
    <row r="715" spans="2:12" x14ac:dyDescent="0.25">
      <c r="B715" s="20"/>
      <c r="C715" s="19"/>
      <c r="D715" s="22"/>
      <c r="E715" s="20"/>
      <c r="F715" s="52"/>
      <c r="G715" s="52"/>
      <c r="H715" s="41"/>
      <c r="I715" s="20"/>
      <c r="J715" s="20"/>
      <c r="K715" s="23"/>
      <c r="L715"/>
    </row>
    <row r="716" spans="2:12" x14ac:dyDescent="0.25">
      <c r="B716" s="20"/>
      <c r="C716" s="19"/>
      <c r="D716" s="22"/>
      <c r="E716" s="20"/>
      <c r="F716" s="52"/>
      <c r="G716" s="52"/>
      <c r="H716" s="41"/>
      <c r="I716" s="20"/>
      <c r="J716" s="20"/>
      <c r="K716" s="23"/>
      <c r="L716" s="23"/>
    </row>
    <row r="717" spans="2:12" x14ac:dyDescent="0.25">
      <c r="B717" s="20"/>
      <c r="C717" s="19"/>
      <c r="D717" s="22"/>
      <c r="E717" s="20"/>
      <c r="F717" s="52"/>
      <c r="G717" s="52"/>
      <c r="H717" s="41"/>
      <c r="I717" s="20"/>
      <c r="J717" s="20"/>
      <c r="K717" s="23"/>
      <c r="L717"/>
    </row>
    <row r="718" spans="2:12" x14ac:dyDescent="0.25">
      <c r="B718" s="20"/>
      <c r="C718" s="19"/>
      <c r="D718" s="22"/>
      <c r="E718" s="20"/>
      <c r="F718" s="52"/>
      <c r="G718" s="52"/>
      <c r="H718" s="41"/>
      <c r="I718" s="20"/>
      <c r="J718" s="20"/>
      <c r="K718" s="23"/>
      <c r="L718"/>
    </row>
    <row r="719" spans="2:12" x14ac:dyDescent="0.25">
      <c r="B719" s="20"/>
      <c r="C719" s="19"/>
      <c r="D719" s="22"/>
      <c r="E719" s="20"/>
      <c r="F719" s="52"/>
      <c r="G719" s="52"/>
      <c r="H719" s="41"/>
      <c r="I719" s="20"/>
      <c r="J719" s="20"/>
      <c r="K719" s="23"/>
      <c r="L719"/>
    </row>
    <row r="720" spans="2:12" x14ac:dyDescent="0.25">
      <c r="B720" s="20"/>
      <c r="C720" s="19"/>
      <c r="D720" s="22"/>
      <c r="E720" s="20"/>
      <c r="F720" s="52"/>
      <c r="G720" s="52"/>
      <c r="H720" s="41"/>
      <c r="I720" s="20"/>
      <c r="J720" s="20"/>
      <c r="K720" s="23"/>
      <c r="L720"/>
    </row>
    <row r="721" spans="2:12" x14ac:dyDescent="0.25">
      <c r="B721" s="20"/>
      <c r="C721" s="19"/>
      <c r="D721" s="22"/>
      <c r="E721" s="20"/>
      <c r="F721" s="52"/>
      <c r="G721" s="52"/>
      <c r="H721" s="41"/>
      <c r="I721" s="20"/>
      <c r="J721" s="20"/>
      <c r="K721" s="23"/>
      <c r="L721"/>
    </row>
    <row r="722" spans="2:12" x14ac:dyDescent="0.25">
      <c r="B722" s="20"/>
      <c r="C722" s="19"/>
      <c r="D722" s="22"/>
      <c r="E722" s="20"/>
      <c r="F722" s="52"/>
      <c r="G722" s="52"/>
      <c r="H722" s="41"/>
      <c r="I722" s="20"/>
      <c r="J722" s="20"/>
      <c r="K722" s="23"/>
      <c r="L722"/>
    </row>
    <row r="723" spans="2:12" x14ac:dyDescent="0.25">
      <c r="B723" s="20"/>
      <c r="C723" s="19"/>
      <c r="D723" s="22"/>
      <c r="E723" s="20"/>
      <c r="F723" s="52"/>
      <c r="G723" s="52"/>
      <c r="H723" s="41"/>
      <c r="I723" s="20"/>
      <c r="J723" s="20"/>
      <c r="K723" s="23"/>
      <c r="L723"/>
    </row>
    <row r="724" spans="2:12" x14ac:dyDescent="0.25">
      <c r="B724" s="20"/>
      <c r="C724" s="19"/>
      <c r="D724" s="22"/>
      <c r="E724" s="20"/>
      <c r="F724" s="52"/>
      <c r="G724" s="52"/>
      <c r="H724" s="41"/>
      <c r="I724" s="20"/>
      <c r="J724" s="20"/>
      <c r="K724" s="23"/>
      <c r="L724"/>
    </row>
    <row r="725" spans="2:12" x14ac:dyDescent="0.25">
      <c r="B725" s="20"/>
      <c r="C725" s="19"/>
      <c r="D725" s="22"/>
      <c r="E725" s="20"/>
      <c r="F725" s="52"/>
      <c r="G725" s="52"/>
      <c r="H725" s="41"/>
      <c r="I725" s="20"/>
      <c r="J725" s="20"/>
      <c r="K725" s="23"/>
      <c r="L725"/>
    </row>
    <row r="726" spans="2:12" x14ac:dyDescent="0.25">
      <c r="B726" s="20"/>
      <c r="C726" s="19"/>
      <c r="D726" s="22"/>
      <c r="E726" s="20"/>
      <c r="F726" s="52"/>
      <c r="G726" s="52"/>
      <c r="H726" s="41"/>
      <c r="I726" s="20"/>
      <c r="J726" s="20"/>
      <c r="K726" s="23"/>
      <c r="L726"/>
    </row>
    <row r="727" spans="2:12" x14ac:dyDescent="0.25">
      <c r="B727" s="20"/>
      <c r="C727" s="19"/>
      <c r="D727" s="22"/>
      <c r="E727" s="20"/>
      <c r="F727" s="52"/>
      <c r="G727" s="52"/>
      <c r="H727" s="41"/>
      <c r="I727" s="20"/>
      <c r="J727" s="20"/>
      <c r="K727" s="23"/>
      <c r="L727"/>
    </row>
    <row r="728" spans="2:12" x14ac:dyDescent="0.25">
      <c r="B728" s="20"/>
      <c r="C728" s="19"/>
      <c r="D728" s="22"/>
      <c r="E728" s="20"/>
      <c r="F728" s="52"/>
      <c r="G728" s="52"/>
      <c r="H728" s="41"/>
      <c r="I728" s="20"/>
      <c r="J728" s="20"/>
      <c r="K728" s="23"/>
      <c r="L728"/>
    </row>
    <row r="729" spans="2:12" x14ac:dyDescent="0.25">
      <c r="B729" s="20"/>
      <c r="C729" s="19"/>
      <c r="D729" s="22"/>
      <c r="E729" s="20"/>
      <c r="F729" s="52"/>
      <c r="G729" s="52"/>
      <c r="H729" s="41"/>
      <c r="I729" s="20"/>
      <c r="J729" s="20"/>
      <c r="K729" s="23"/>
      <c r="L729"/>
    </row>
    <row r="730" spans="2:12" x14ac:dyDescent="0.25">
      <c r="B730" s="20"/>
      <c r="C730" s="19"/>
      <c r="D730" s="22"/>
      <c r="E730" s="20"/>
      <c r="F730" s="52"/>
      <c r="G730" s="52"/>
      <c r="H730" s="41"/>
      <c r="I730" s="20"/>
      <c r="J730" s="20"/>
      <c r="K730" s="23"/>
      <c r="L730"/>
    </row>
    <row r="731" spans="2:12" x14ac:dyDescent="0.25">
      <c r="B731" s="20"/>
      <c r="C731" s="19"/>
      <c r="D731" s="22"/>
      <c r="E731" s="20"/>
      <c r="F731" s="52"/>
      <c r="G731" s="52"/>
      <c r="H731" s="41"/>
      <c r="I731" s="20"/>
      <c r="J731" s="20"/>
      <c r="K731" s="23"/>
      <c r="L731"/>
    </row>
    <row r="732" spans="2:12" x14ac:dyDescent="0.25">
      <c r="B732" s="20"/>
      <c r="C732" s="19"/>
      <c r="D732" s="22"/>
      <c r="E732" s="20"/>
      <c r="F732" s="52"/>
      <c r="G732" s="52"/>
      <c r="H732" s="41"/>
      <c r="I732" s="20"/>
      <c r="J732" s="20"/>
      <c r="K732" s="23"/>
      <c r="L732"/>
    </row>
    <row r="733" spans="2:12" x14ac:dyDescent="0.25">
      <c r="B733" s="20"/>
      <c r="C733" s="19"/>
      <c r="D733" s="22"/>
      <c r="E733" s="20"/>
      <c r="F733" s="52"/>
      <c r="G733" s="52"/>
      <c r="H733" s="41"/>
      <c r="I733" s="20"/>
      <c r="J733" s="20"/>
      <c r="K733" s="23"/>
      <c r="L733"/>
    </row>
    <row r="734" spans="2:12" x14ac:dyDescent="0.25">
      <c r="B734" s="20"/>
      <c r="C734" s="19"/>
      <c r="D734" s="22"/>
      <c r="E734" s="20"/>
      <c r="F734" s="52"/>
      <c r="G734" s="52"/>
      <c r="H734" s="41"/>
      <c r="I734" s="20"/>
      <c r="J734" s="20"/>
      <c r="K734" s="23"/>
      <c r="L734"/>
    </row>
    <row r="735" spans="2:12" x14ac:dyDescent="0.25">
      <c r="B735" s="20"/>
      <c r="C735" s="19"/>
      <c r="D735" s="22"/>
      <c r="E735" s="20"/>
      <c r="F735" s="52"/>
      <c r="G735" s="52"/>
      <c r="H735" s="41"/>
      <c r="I735" s="20"/>
      <c r="J735" s="20"/>
      <c r="K735" s="23"/>
      <c r="L735"/>
    </row>
    <row r="736" spans="2:12" x14ac:dyDescent="0.25">
      <c r="B736" s="20"/>
      <c r="C736" s="19"/>
      <c r="D736" s="22"/>
      <c r="E736" s="20"/>
      <c r="F736" s="52"/>
      <c r="G736" s="52"/>
      <c r="H736" s="41"/>
      <c r="I736" s="20"/>
      <c r="J736" s="20"/>
      <c r="K736" s="23"/>
      <c r="L736"/>
    </row>
    <row r="737" spans="2:12" x14ac:dyDescent="0.25">
      <c r="B737" s="20"/>
      <c r="C737" s="19"/>
      <c r="D737" s="22"/>
      <c r="E737" s="20"/>
      <c r="F737" s="52"/>
      <c r="G737" s="52"/>
      <c r="H737" s="41"/>
      <c r="I737" s="20"/>
      <c r="J737" s="20"/>
      <c r="K737" s="23"/>
      <c r="L737"/>
    </row>
    <row r="738" spans="2:12" x14ac:dyDescent="0.25">
      <c r="B738" s="20"/>
      <c r="C738" s="19"/>
      <c r="D738" s="22"/>
      <c r="E738" s="20"/>
      <c r="F738" s="52"/>
      <c r="G738" s="52"/>
      <c r="H738" s="41"/>
      <c r="I738" s="20"/>
      <c r="J738" s="20"/>
      <c r="K738" s="23"/>
      <c r="L738"/>
    </row>
    <row r="739" spans="2:12" x14ac:dyDescent="0.25">
      <c r="B739" s="20"/>
      <c r="C739" s="19"/>
      <c r="D739" s="22"/>
      <c r="E739" s="20"/>
      <c r="F739" s="52"/>
      <c r="G739" s="52"/>
      <c r="H739" s="41"/>
      <c r="I739" s="20"/>
      <c r="J739" s="20"/>
      <c r="K739" s="23"/>
      <c r="L739"/>
    </row>
    <row r="740" spans="2:12" x14ac:dyDescent="0.25">
      <c r="B740" s="20"/>
      <c r="C740" s="19"/>
      <c r="D740" s="22"/>
      <c r="E740" s="20"/>
      <c r="F740" s="52"/>
      <c r="G740" s="52"/>
      <c r="H740" s="41"/>
      <c r="I740" s="20"/>
      <c r="J740" s="20"/>
      <c r="K740" s="23"/>
      <c r="L740"/>
    </row>
    <row r="741" spans="2:12" x14ac:dyDescent="0.25">
      <c r="B741" s="20"/>
      <c r="C741" s="19"/>
      <c r="D741" s="22"/>
      <c r="E741" s="20"/>
      <c r="F741" s="52"/>
      <c r="G741" s="52"/>
      <c r="H741" s="41"/>
      <c r="I741" s="20"/>
      <c r="J741" s="20"/>
      <c r="K741" s="23"/>
      <c r="L741"/>
    </row>
    <row r="742" spans="2:12" x14ac:dyDescent="0.25">
      <c r="B742" s="20"/>
      <c r="C742" s="19"/>
      <c r="D742" s="22"/>
      <c r="E742" s="20"/>
      <c r="F742" s="52"/>
      <c r="G742" s="52"/>
      <c r="H742" s="41"/>
      <c r="I742" s="20"/>
      <c r="J742" s="20"/>
      <c r="K742" s="23"/>
      <c r="L742"/>
    </row>
    <row r="743" spans="2:12" x14ac:dyDescent="0.25">
      <c r="B743" s="20"/>
      <c r="C743" s="19"/>
      <c r="D743" s="22"/>
      <c r="E743" s="20"/>
      <c r="F743" s="52"/>
      <c r="G743" s="52"/>
      <c r="H743" s="41"/>
      <c r="I743" s="20"/>
      <c r="J743" s="20"/>
      <c r="K743" s="23"/>
      <c r="L743"/>
    </row>
    <row r="744" spans="2:12" x14ac:dyDescent="0.25">
      <c r="B744" s="20"/>
      <c r="C744" s="19"/>
      <c r="D744" s="22"/>
      <c r="E744" s="20"/>
      <c r="F744" s="52"/>
      <c r="G744" s="52"/>
      <c r="H744" s="41"/>
      <c r="I744" s="20"/>
      <c r="J744" s="20"/>
      <c r="K744" s="23"/>
      <c r="L744"/>
    </row>
    <row r="745" spans="2:12" x14ac:dyDescent="0.25">
      <c r="B745" s="20"/>
      <c r="C745" s="19"/>
      <c r="D745" s="22"/>
      <c r="E745" s="20"/>
      <c r="F745" s="52"/>
      <c r="G745" s="52"/>
      <c r="H745" s="41"/>
      <c r="I745" s="20"/>
      <c r="J745" s="20"/>
      <c r="K745" s="23"/>
      <c r="L745"/>
    </row>
    <row r="746" spans="2:12" x14ac:dyDescent="0.25">
      <c r="B746" s="20"/>
      <c r="C746" s="19"/>
      <c r="D746" s="22"/>
      <c r="E746" s="20"/>
      <c r="F746" s="52"/>
      <c r="G746" s="52"/>
      <c r="H746" s="41"/>
      <c r="I746" s="20"/>
      <c r="J746" s="20"/>
      <c r="K746" s="23"/>
      <c r="L746"/>
    </row>
    <row r="747" spans="2:12" x14ac:dyDescent="0.25">
      <c r="B747" s="20"/>
      <c r="C747" s="19"/>
      <c r="D747" s="22"/>
      <c r="E747" s="20"/>
      <c r="F747" s="52"/>
      <c r="G747" s="52"/>
      <c r="H747" s="41"/>
      <c r="I747" s="20"/>
      <c r="J747" s="20"/>
      <c r="K747" s="23"/>
      <c r="L747"/>
    </row>
    <row r="748" spans="2:12" x14ac:dyDescent="0.25">
      <c r="B748" s="20"/>
      <c r="C748" s="19"/>
      <c r="D748" s="22"/>
      <c r="E748" s="20"/>
      <c r="F748" s="52"/>
      <c r="G748" s="52"/>
      <c r="H748" s="41"/>
      <c r="I748" s="20"/>
      <c r="J748" s="20"/>
      <c r="K748" s="23"/>
      <c r="L748"/>
    </row>
    <row r="749" spans="2:12" x14ac:dyDescent="0.25">
      <c r="B749" s="20"/>
      <c r="C749" s="19"/>
      <c r="D749" s="22"/>
      <c r="E749" s="20"/>
      <c r="F749" s="52"/>
      <c r="G749" s="52"/>
      <c r="H749" s="41"/>
      <c r="I749" s="20"/>
      <c r="J749" s="20"/>
      <c r="K749" s="23"/>
      <c r="L749"/>
    </row>
    <row r="750" spans="2:12" x14ac:dyDescent="0.25">
      <c r="B750" s="20"/>
      <c r="C750" s="19"/>
      <c r="D750" s="22"/>
      <c r="E750" s="20"/>
      <c r="F750" s="52"/>
      <c r="G750" s="52"/>
      <c r="H750" s="41"/>
      <c r="I750" s="20"/>
      <c r="J750" s="20"/>
      <c r="K750" s="23"/>
      <c r="L750"/>
    </row>
    <row r="751" spans="2:12" x14ac:dyDescent="0.25">
      <c r="B751" s="20"/>
      <c r="C751" s="19"/>
      <c r="D751" s="22"/>
      <c r="E751" s="20"/>
      <c r="F751" s="52"/>
      <c r="G751" s="52"/>
      <c r="H751" s="41"/>
      <c r="I751" s="20"/>
      <c r="J751" s="20"/>
      <c r="K751" s="23"/>
      <c r="L751"/>
    </row>
    <row r="752" spans="2:12" x14ac:dyDescent="0.25">
      <c r="B752" s="20"/>
      <c r="C752" s="19"/>
      <c r="D752" s="22"/>
      <c r="E752" s="20"/>
      <c r="F752" s="52"/>
      <c r="G752" s="52"/>
      <c r="H752" s="41"/>
      <c r="I752" s="20"/>
      <c r="J752" s="20"/>
      <c r="K752" s="23"/>
      <c r="L752"/>
    </row>
    <row r="753" spans="2:12" x14ac:dyDescent="0.25">
      <c r="B753" s="20"/>
      <c r="C753" s="19"/>
      <c r="D753" s="22"/>
      <c r="E753" s="20"/>
      <c r="F753" s="52"/>
      <c r="G753" s="52"/>
      <c r="H753" s="41"/>
      <c r="I753" s="20"/>
      <c r="J753" s="20"/>
      <c r="K753" s="23"/>
      <c r="L753"/>
    </row>
    <row r="754" spans="2:12" x14ac:dyDescent="0.25">
      <c r="B754" s="20"/>
      <c r="C754" s="19"/>
      <c r="D754" s="22"/>
      <c r="E754" s="20"/>
      <c r="F754" s="52"/>
      <c r="G754" s="52"/>
      <c r="H754" s="41"/>
      <c r="I754" s="20"/>
      <c r="J754" s="20"/>
      <c r="K754" s="23"/>
      <c r="L754"/>
    </row>
    <row r="755" spans="2:12" x14ac:dyDescent="0.25">
      <c r="B755" s="20"/>
      <c r="C755" s="19"/>
      <c r="D755" s="22"/>
      <c r="E755" s="20"/>
      <c r="F755" s="52"/>
      <c r="G755" s="52"/>
      <c r="H755" s="41"/>
      <c r="I755" s="20"/>
      <c r="J755" s="20"/>
      <c r="K755" s="23"/>
      <c r="L755"/>
    </row>
    <row r="756" spans="2:12" x14ac:dyDescent="0.25">
      <c r="B756" s="20"/>
      <c r="C756" s="19"/>
      <c r="D756" s="22"/>
      <c r="E756" s="20"/>
      <c r="F756" s="52"/>
      <c r="G756" s="52"/>
      <c r="H756" s="41"/>
      <c r="I756" s="20"/>
      <c r="J756" s="20"/>
      <c r="K756" s="23"/>
      <c r="L756"/>
    </row>
    <row r="757" spans="2:12" x14ac:dyDescent="0.25">
      <c r="B757" s="20"/>
      <c r="C757" s="19"/>
      <c r="D757" s="22"/>
      <c r="E757" s="20"/>
      <c r="F757" s="52"/>
      <c r="G757" s="52"/>
      <c r="H757" s="41"/>
      <c r="I757" s="20"/>
      <c r="J757" s="20"/>
      <c r="K757" s="23"/>
      <c r="L757"/>
    </row>
    <row r="758" spans="2:12" x14ac:dyDescent="0.25">
      <c r="B758" s="20"/>
      <c r="C758" s="19"/>
      <c r="D758" s="22"/>
      <c r="E758" s="20"/>
      <c r="F758" s="52"/>
      <c r="G758" s="52"/>
      <c r="H758" s="41"/>
      <c r="I758" s="20"/>
      <c r="J758" s="20"/>
      <c r="K758" s="23"/>
      <c r="L758"/>
    </row>
    <row r="759" spans="2:12" x14ac:dyDescent="0.25">
      <c r="B759" s="20"/>
      <c r="C759" s="19"/>
      <c r="D759" s="22"/>
      <c r="E759" s="20"/>
      <c r="F759" s="52"/>
      <c r="G759" s="52"/>
      <c r="H759" s="41"/>
      <c r="I759" s="20"/>
      <c r="J759" s="20"/>
      <c r="K759" s="23"/>
      <c r="L759"/>
    </row>
    <row r="760" spans="2:12" x14ac:dyDescent="0.25">
      <c r="B760" s="20"/>
      <c r="C760" s="19"/>
      <c r="D760" s="22"/>
      <c r="E760" s="20"/>
      <c r="F760" s="52"/>
      <c r="G760" s="52"/>
      <c r="H760" s="41"/>
      <c r="I760" s="20"/>
      <c r="J760" s="20"/>
      <c r="K760" s="23"/>
      <c r="L760"/>
    </row>
    <row r="761" spans="2:12" x14ac:dyDescent="0.25">
      <c r="B761" s="20"/>
      <c r="C761" s="19"/>
      <c r="D761" s="22"/>
      <c r="E761" s="20"/>
      <c r="F761" s="52"/>
      <c r="G761" s="52"/>
      <c r="H761" s="41"/>
      <c r="I761" s="20"/>
      <c r="J761" s="20"/>
      <c r="K761" s="23"/>
      <c r="L761"/>
    </row>
    <row r="762" spans="2:12" x14ac:dyDescent="0.25">
      <c r="B762" s="20"/>
      <c r="C762" s="19"/>
      <c r="D762" s="22"/>
      <c r="E762" s="20"/>
      <c r="F762" s="52"/>
      <c r="G762" s="52"/>
      <c r="H762" s="41"/>
      <c r="I762" s="20"/>
      <c r="J762" s="20"/>
      <c r="K762" s="23"/>
      <c r="L762"/>
    </row>
    <row r="763" spans="2:12" x14ac:dyDescent="0.25">
      <c r="B763" s="20"/>
      <c r="C763" s="19"/>
      <c r="D763" s="22"/>
      <c r="E763" s="20"/>
      <c r="F763" s="52"/>
      <c r="G763" s="52"/>
      <c r="H763" s="41"/>
      <c r="I763" s="20"/>
      <c r="J763" s="20"/>
      <c r="K763" s="23"/>
      <c r="L763"/>
    </row>
    <row r="764" spans="2:12" x14ac:dyDescent="0.25">
      <c r="B764" s="20"/>
      <c r="C764" s="19"/>
      <c r="D764" s="22"/>
      <c r="E764" s="20"/>
      <c r="F764" s="52"/>
      <c r="G764" s="52"/>
      <c r="H764" s="41"/>
      <c r="I764" s="20"/>
      <c r="J764" s="20"/>
      <c r="K764" s="23"/>
      <c r="L764"/>
    </row>
    <row r="765" spans="2:12" x14ac:dyDescent="0.25">
      <c r="B765" s="20"/>
      <c r="C765" s="46"/>
      <c r="D765" s="47"/>
      <c r="E765" s="48"/>
      <c r="F765" s="49"/>
      <c r="G765" s="49"/>
      <c r="H765" s="50"/>
      <c r="I765" s="48"/>
      <c r="J765" s="48"/>
      <c r="K765" s="48"/>
      <c r="L765"/>
    </row>
    <row r="766" spans="2:12" x14ac:dyDescent="0.25">
      <c r="B766" s="20"/>
      <c r="C766" s="19"/>
      <c r="D766" s="22"/>
      <c r="E766" s="20"/>
      <c r="F766" s="52"/>
      <c r="G766" s="52"/>
      <c r="H766" s="41"/>
      <c r="I766" s="20"/>
      <c r="J766" s="20"/>
      <c r="K766" s="23"/>
      <c r="L766"/>
    </row>
    <row r="767" spans="2:12" x14ac:dyDescent="0.25">
      <c r="B767" s="20"/>
      <c r="C767" s="19"/>
      <c r="D767" s="22"/>
      <c r="E767" s="20"/>
      <c r="F767" s="52"/>
      <c r="G767" s="52"/>
      <c r="H767" s="41"/>
      <c r="I767" s="20"/>
      <c r="J767" s="20"/>
      <c r="K767" s="23"/>
      <c r="L767"/>
    </row>
    <row r="768" spans="2:12" x14ac:dyDescent="0.25">
      <c r="B768" s="20"/>
      <c r="C768" s="19"/>
      <c r="D768" s="22"/>
      <c r="E768" s="20"/>
      <c r="F768" s="52"/>
      <c r="G768" s="52"/>
      <c r="H768" s="41"/>
      <c r="I768" s="20"/>
      <c r="J768" s="20"/>
      <c r="K768" s="23"/>
      <c r="L768"/>
    </row>
    <row r="769" spans="2:12" x14ac:dyDescent="0.25">
      <c r="B769" s="20"/>
      <c r="C769" s="19"/>
      <c r="D769" s="22"/>
      <c r="E769" s="20"/>
      <c r="F769" s="52"/>
      <c r="G769" s="52"/>
      <c r="H769" s="41"/>
      <c r="I769" s="20"/>
      <c r="J769" s="20"/>
      <c r="K769" s="23"/>
      <c r="L769"/>
    </row>
    <row r="770" spans="2:12" x14ac:dyDescent="0.25">
      <c r="B770" s="20"/>
      <c r="C770" s="19"/>
      <c r="D770" s="22"/>
      <c r="E770" s="20"/>
      <c r="F770" s="52"/>
      <c r="G770" s="52"/>
      <c r="H770" s="41"/>
      <c r="I770" s="20"/>
      <c r="J770" s="20"/>
      <c r="K770" s="23"/>
      <c r="L770"/>
    </row>
    <row r="771" spans="2:12" x14ac:dyDescent="0.25">
      <c r="B771" s="20"/>
      <c r="C771" s="19"/>
      <c r="D771" s="22"/>
      <c r="E771" s="20"/>
      <c r="F771" s="52"/>
      <c r="G771" s="52"/>
      <c r="H771" s="41"/>
      <c r="I771" s="20"/>
      <c r="J771" s="20"/>
      <c r="K771" s="23"/>
      <c r="L771"/>
    </row>
    <row r="772" spans="2:12" x14ac:dyDescent="0.25">
      <c r="B772" s="20"/>
      <c r="C772" s="19"/>
      <c r="D772" s="22"/>
      <c r="E772" s="20"/>
      <c r="F772" s="52"/>
      <c r="G772" s="52"/>
      <c r="H772" s="41"/>
      <c r="I772" s="20"/>
      <c r="J772" s="20"/>
      <c r="K772" s="23"/>
      <c r="L772"/>
    </row>
    <row r="773" spans="2:12" x14ac:dyDescent="0.25">
      <c r="B773" s="20"/>
      <c r="C773" s="19"/>
      <c r="D773" s="22"/>
      <c r="E773" s="20"/>
      <c r="F773" s="52"/>
      <c r="G773" s="52"/>
      <c r="H773" s="41"/>
      <c r="I773" s="20"/>
      <c r="J773" s="20"/>
      <c r="K773" s="23"/>
      <c r="L773"/>
    </row>
    <row r="774" spans="2:12" x14ac:dyDescent="0.25">
      <c r="B774" s="20"/>
      <c r="C774" s="19"/>
      <c r="D774" s="22"/>
      <c r="E774" s="20"/>
      <c r="F774" s="52"/>
      <c r="G774" s="52"/>
      <c r="H774" s="41"/>
      <c r="I774" s="20"/>
      <c r="J774" s="20"/>
      <c r="K774" s="23"/>
      <c r="L774"/>
    </row>
    <row r="775" spans="2:12" x14ac:dyDescent="0.25">
      <c r="B775" s="20"/>
      <c r="C775" s="19"/>
      <c r="D775" s="22"/>
      <c r="E775" s="20"/>
      <c r="F775" s="52"/>
      <c r="G775" s="52"/>
      <c r="H775" s="41"/>
      <c r="I775" s="20"/>
      <c r="J775" s="20"/>
      <c r="K775" s="23"/>
      <c r="L775"/>
    </row>
    <row r="776" spans="2:12" x14ac:dyDescent="0.25">
      <c r="B776" s="20"/>
      <c r="C776" s="19"/>
      <c r="D776" s="22"/>
      <c r="E776" s="20"/>
      <c r="F776" s="52"/>
      <c r="G776" s="52"/>
      <c r="H776" s="41"/>
      <c r="I776" s="20"/>
      <c r="J776" s="20"/>
      <c r="K776" s="23"/>
      <c r="L776"/>
    </row>
    <row r="777" spans="2:12" x14ac:dyDescent="0.25">
      <c r="B777" s="20"/>
      <c r="C777" s="19"/>
      <c r="D777" s="22"/>
      <c r="E777" s="20"/>
      <c r="F777" s="52"/>
      <c r="G777" s="52"/>
      <c r="H777" s="41"/>
      <c r="I777" s="20"/>
      <c r="J777" s="20"/>
      <c r="K777" s="23"/>
      <c r="L777"/>
    </row>
    <row r="778" spans="2:12" x14ac:dyDescent="0.25">
      <c r="B778" s="20"/>
      <c r="C778" s="19"/>
      <c r="D778" s="22"/>
      <c r="E778" s="20"/>
      <c r="F778" s="52"/>
      <c r="G778" s="52"/>
      <c r="H778" s="41"/>
      <c r="I778" s="20"/>
      <c r="J778" s="20"/>
      <c r="K778" s="23"/>
      <c r="L778"/>
    </row>
    <row r="779" spans="2:12" x14ac:dyDescent="0.25">
      <c r="B779" s="20"/>
      <c r="C779" s="19"/>
      <c r="D779" s="22"/>
      <c r="E779" s="20"/>
      <c r="F779" s="52"/>
      <c r="G779" s="52"/>
      <c r="H779" s="41"/>
      <c r="I779" s="20"/>
      <c r="J779" s="20"/>
      <c r="K779" s="23"/>
      <c r="L779"/>
    </row>
    <row r="780" spans="2:12" x14ac:dyDescent="0.25">
      <c r="B780" s="20"/>
      <c r="C780" s="19"/>
      <c r="D780" s="22"/>
      <c r="E780" s="20"/>
      <c r="F780" s="52"/>
      <c r="G780" s="52"/>
      <c r="H780" s="41"/>
      <c r="I780" s="20"/>
      <c r="J780" s="20"/>
      <c r="K780" s="23"/>
      <c r="L780"/>
    </row>
    <row r="781" spans="2:12" x14ac:dyDescent="0.25">
      <c r="B781" s="20"/>
      <c r="C781" s="19"/>
      <c r="D781" s="22"/>
      <c r="E781" s="20"/>
      <c r="F781" s="52"/>
      <c r="G781" s="52"/>
      <c r="H781" s="41"/>
      <c r="I781" s="20"/>
      <c r="J781" s="20"/>
      <c r="K781" s="23"/>
      <c r="L781"/>
    </row>
    <row r="782" spans="2:12" x14ac:dyDescent="0.25">
      <c r="B782" s="20"/>
      <c r="C782" s="19"/>
      <c r="D782" s="22"/>
      <c r="E782" s="20"/>
      <c r="F782" s="52"/>
      <c r="G782" s="52"/>
      <c r="H782" s="41"/>
      <c r="I782" s="20"/>
      <c r="J782" s="20"/>
      <c r="K782" s="20"/>
      <c r="L782"/>
    </row>
    <row r="783" spans="2:12" x14ac:dyDescent="0.25">
      <c r="B783" s="20"/>
      <c r="C783" s="19"/>
      <c r="D783" s="22"/>
      <c r="E783" s="20"/>
      <c r="F783" s="52"/>
      <c r="G783" s="52"/>
      <c r="H783" s="41"/>
      <c r="I783" s="20"/>
      <c r="J783" s="20"/>
      <c r="K783" s="23"/>
      <c r="L783"/>
    </row>
    <row r="784" spans="2:12" x14ac:dyDescent="0.25">
      <c r="B784" s="20"/>
      <c r="C784" s="19"/>
      <c r="D784" s="22"/>
      <c r="E784" s="20"/>
      <c r="F784" s="52"/>
      <c r="G784" s="52"/>
      <c r="H784" s="41"/>
      <c r="I784" s="20"/>
      <c r="J784" s="20"/>
      <c r="K784" s="23"/>
      <c r="L784"/>
    </row>
    <row r="785" spans="2:12" x14ac:dyDescent="0.25">
      <c r="B785" s="20"/>
      <c r="C785" s="19"/>
      <c r="D785" s="22"/>
      <c r="E785" s="20"/>
      <c r="F785" s="52"/>
      <c r="G785" s="52"/>
      <c r="H785" s="41"/>
      <c r="I785" s="20"/>
      <c r="J785" s="20"/>
      <c r="K785" s="23"/>
      <c r="L785"/>
    </row>
    <row r="786" spans="2:12" x14ac:dyDescent="0.25">
      <c r="B786" s="20"/>
      <c r="C786" s="19"/>
      <c r="D786" s="22"/>
      <c r="E786" s="20"/>
      <c r="F786" s="52"/>
      <c r="G786" s="52"/>
      <c r="H786" s="41"/>
      <c r="I786" s="20"/>
      <c r="J786" s="20"/>
      <c r="K786" s="23"/>
      <c r="L786"/>
    </row>
    <row r="787" spans="2:12" x14ac:dyDescent="0.25">
      <c r="B787" s="20"/>
      <c r="C787" s="19"/>
      <c r="D787" s="22"/>
      <c r="E787" s="20"/>
      <c r="F787" s="52"/>
      <c r="G787" s="52"/>
      <c r="H787" s="41"/>
      <c r="I787" s="20"/>
      <c r="J787" s="20"/>
      <c r="K787" s="23"/>
      <c r="L787"/>
    </row>
    <row r="788" spans="2:12" x14ac:dyDescent="0.25">
      <c r="B788" s="20"/>
      <c r="C788" s="19"/>
      <c r="D788" s="22"/>
      <c r="E788" s="20"/>
      <c r="F788" s="52"/>
      <c r="G788" s="52"/>
      <c r="H788" s="41"/>
      <c r="I788" s="20"/>
      <c r="J788" s="20"/>
      <c r="K788" s="23"/>
      <c r="L788"/>
    </row>
    <row r="789" spans="2:12" x14ac:dyDescent="0.25">
      <c r="B789" s="20"/>
      <c r="C789" s="19"/>
      <c r="D789" s="22"/>
      <c r="E789" s="20"/>
      <c r="F789" s="52"/>
      <c r="G789" s="52"/>
      <c r="H789" s="41"/>
      <c r="I789" s="20"/>
      <c r="J789" s="20"/>
      <c r="K789" s="23"/>
      <c r="L789"/>
    </row>
    <row r="790" spans="2:12" x14ac:dyDescent="0.25">
      <c r="B790" s="20"/>
      <c r="C790" s="19"/>
      <c r="D790" s="22"/>
      <c r="E790" s="20"/>
      <c r="F790" s="52"/>
      <c r="G790" s="52"/>
      <c r="H790" s="41"/>
      <c r="I790" s="20"/>
      <c r="J790" s="20"/>
      <c r="K790" s="23"/>
      <c r="L790"/>
    </row>
    <row r="791" spans="2:12" x14ac:dyDescent="0.25">
      <c r="B791" s="20"/>
      <c r="C791" s="19"/>
      <c r="D791" s="22"/>
      <c r="E791" s="20"/>
      <c r="F791" s="52"/>
      <c r="G791" s="52"/>
      <c r="H791" s="41"/>
      <c r="I791" s="20"/>
      <c r="J791" s="20"/>
      <c r="K791" s="23"/>
      <c r="L791"/>
    </row>
    <row r="792" spans="2:12" x14ac:dyDescent="0.25">
      <c r="B792" s="20"/>
      <c r="C792" s="19"/>
      <c r="D792" s="22"/>
      <c r="E792" s="20"/>
      <c r="F792" s="52"/>
      <c r="G792" s="52"/>
      <c r="H792" s="41"/>
      <c r="I792" s="20"/>
      <c r="J792" s="20"/>
      <c r="K792" s="23"/>
      <c r="L792"/>
    </row>
    <row r="793" spans="2:12" x14ac:dyDescent="0.25">
      <c r="B793" s="20"/>
      <c r="C793" s="19"/>
      <c r="D793" s="22"/>
      <c r="E793" s="20"/>
      <c r="F793" s="52"/>
      <c r="G793" s="52"/>
      <c r="H793" s="41"/>
      <c r="I793" s="20"/>
      <c r="J793" s="20"/>
      <c r="K793" s="23"/>
      <c r="L793"/>
    </row>
    <row r="794" spans="2:12" x14ac:dyDescent="0.25">
      <c r="B794" s="20"/>
      <c r="C794" s="19"/>
      <c r="D794" s="22"/>
      <c r="E794" s="20"/>
      <c r="F794" s="52"/>
      <c r="G794" s="52"/>
      <c r="H794" s="41"/>
      <c r="I794" s="20"/>
      <c r="J794" s="20"/>
      <c r="K794" s="23"/>
      <c r="L794"/>
    </row>
    <row r="795" spans="2:12" x14ac:dyDescent="0.25">
      <c r="B795" s="20"/>
      <c r="C795" s="19"/>
      <c r="D795" s="22"/>
      <c r="E795" s="20"/>
      <c r="F795" s="52"/>
      <c r="G795" s="52"/>
      <c r="H795" s="41"/>
      <c r="I795" s="20"/>
      <c r="J795" s="20"/>
      <c r="K795" s="23"/>
      <c r="L795"/>
    </row>
    <row r="796" spans="2:12" x14ac:dyDescent="0.25">
      <c r="B796" s="20"/>
      <c r="C796" s="19"/>
      <c r="D796" s="22"/>
      <c r="E796" s="20"/>
      <c r="F796" s="52"/>
      <c r="G796" s="52"/>
      <c r="H796" s="41"/>
      <c r="I796" s="20"/>
      <c r="J796" s="20"/>
      <c r="K796" s="23"/>
      <c r="L796"/>
    </row>
    <row r="797" spans="2:12" x14ac:dyDescent="0.25">
      <c r="B797" s="20"/>
      <c r="C797" s="19"/>
      <c r="D797" s="22"/>
      <c r="E797" s="20"/>
      <c r="F797" s="52"/>
      <c r="G797" s="52"/>
      <c r="H797" s="41"/>
      <c r="I797" s="20"/>
      <c r="J797" s="20"/>
      <c r="K797" s="23"/>
      <c r="L797"/>
    </row>
    <row r="798" spans="2:12" x14ac:dyDescent="0.25">
      <c r="B798" s="20"/>
      <c r="C798" s="19"/>
      <c r="D798" s="22"/>
      <c r="E798" s="20"/>
      <c r="F798" s="52"/>
      <c r="G798" s="52"/>
      <c r="H798" s="41"/>
      <c r="I798" s="20"/>
      <c r="J798" s="20"/>
      <c r="K798" s="23"/>
      <c r="L798"/>
    </row>
    <row r="799" spans="2:12" x14ac:dyDescent="0.25">
      <c r="B799" s="20"/>
      <c r="C799" s="19"/>
      <c r="D799" s="22"/>
      <c r="E799" s="20"/>
      <c r="F799" s="52"/>
      <c r="G799" s="52"/>
      <c r="H799" s="41"/>
      <c r="I799" s="20"/>
      <c r="J799" s="20"/>
      <c r="K799" s="23"/>
      <c r="L799"/>
    </row>
    <row r="800" spans="2:12" x14ac:dyDescent="0.25">
      <c r="B800" s="20"/>
      <c r="C800" s="19"/>
      <c r="D800" s="22"/>
      <c r="E800" s="20"/>
      <c r="F800" s="52"/>
      <c r="G800" s="52"/>
      <c r="H800" s="41"/>
      <c r="I800" s="20"/>
      <c r="J800" s="20"/>
      <c r="K800" s="23"/>
      <c r="L800"/>
    </row>
    <row r="801" spans="2:12" x14ac:dyDescent="0.25">
      <c r="B801" s="20"/>
      <c r="C801" s="19"/>
      <c r="D801" s="22"/>
      <c r="E801" s="20"/>
      <c r="F801" s="52"/>
      <c r="G801" s="52"/>
      <c r="H801" s="41"/>
      <c r="I801" s="20"/>
      <c r="J801" s="20"/>
      <c r="K801" s="23"/>
      <c r="L801"/>
    </row>
    <row r="802" spans="2:12" x14ac:dyDescent="0.25">
      <c r="B802" s="20"/>
      <c r="C802" s="19"/>
      <c r="D802" s="22"/>
      <c r="E802" s="20"/>
      <c r="F802" s="52"/>
      <c r="G802" s="52"/>
      <c r="H802" s="41"/>
      <c r="I802" s="20"/>
      <c r="J802" s="20"/>
      <c r="K802" s="23"/>
      <c r="L802"/>
    </row>
    <row r="803" spans="2:12" x14ac:dyDescent="0.25">
      <c r="B803" s="20"/>
      <c r="C803" s="19"/>
      <c r="D803" s="22"/>
      <c r="E803" s="20"/>
      <c r="F803" s="52"/>
      <c r="G803" s="52"/>
      <c r="H803" s="41"/>
      <c r="I803" s="20"/>
      <c r="J803" s="20"/>
      <c r="K803" s="23"/>
      <c r="L803"/>
    </row>
    <row r="804" spans="2:12" x14ac:dyDescent="0.25">
      <c r="B804" s="20"/>
      <c r="C804" s="19"/>
      <c r="D804" s="22"/>
      <c r="E804" s="20"/>
      <c r="F804" s="52"/>
      <c r="G804" s="52"/>
      <c r="H804" s="41"/>
      <c r="I804" s="20"/>
      <c r="J804" s="20"/>
      <c r="K804" s="23"/>
      <c r="L804"/>
    </row>
    <row r="805" spans="2:12" x14ac:dyDescent="0.25">
      <c r="B805" s="20"/>
      <c r="C805" s="19"/>
      <c r="D805" s="22"/>
      <c r="E805" s="20"/>
      <c r="F805" s="52"/>
      <c r="G805" s="52"/>
      <c r="H805" s="41"/>
      <c r="I805" s="20"/>
      <c r="J805" s="20"/>
      <c r="K805" s="23"/>
      <c r="L805"/>
    </row>
    <row r="806" spans="2:12" x14ac:dyDescent="0.25">
      <c r="B806" s="20"/>
      <c r="C806" s="19"/>
      <c r="D806" s="22"/>
      <c r="E806" s="20"/>
      <c r="F806" s="52"/>
      <c r="G806" s="52"/>
      <c r="H806" s="41"/>
      <c r="I806" s="20"/>
      <c r="J806" s="20"/>
      <c r="K806" s="23"/>
      <c r="L806"/>
    </row>
    <row r="807" spans="2:12" x14ac:dyDescent="0.25">
      <c r="B807" s="20"/>
      <c r="C807" s="19"/>
      <c r="D807" s="22"/>
      <c r="E807" s="20"/>
      <c r="F807" s="52"/>
      <c r="G807" s="52"/>
      <c r="H807" s="41"/>
      <c r="I807" s="20"/>
      <c r="J807" s="20"/>
      <c r="K807" s="23"/>
      <c r="L807"/>
    </row>
    <row r="808" spans="2:12" x14ac:dyDescent="0.25">
      <c r="B808" s="20"/>
      <c r="C808" s="19"/>
      <c r="D808" s="22"/>
      <c r="E808" s="20"/>
      <c r="F808" s="52"/>
      <c r="G808" s="52"/>
      <c r="H808" s="41"/>
      <c r="I808" s="20"/>
      <c r="J808" s="20"/>
      <c r="K808" s="23"/>
      <c r="L808"/>
    </row>
    <row r="809" spans="2:12" x14ac:dyDescent="0.25">
      <c r="B809" s="20"/>
      <c r="C809" s="19"/>
      <c r="D809" s="22"/>
      <c r="E809" s="20"/>
      <c r="F809" s="52"/>
      <c r="G809" s="52"/>
      <c r="H809" s="41"/>
      <c r="I809" s="20"/>
      <c r="J809" s="20"/>
      <c r="K809" s="23"/>
      <c r="L809"/>
    </row>
    <row r="810" spans="2:12" x14ac:dyDescent="0.25">
      <c r="B810" s="20"/>
      <c r="C810" s="19"/>
      <c r="D810" s="22"/>
      <c r="E810" s="20"/>
      <c r="F810" s="52"/>
      <c r="G810" s="52"/>
      <c r="H810" s="41"/>
      <c r="I810" s="20"/>
      <c r="J810" s="20"/>
      <c r="K810" s="23"/>
      <c r="L810"/>
    </row>
    <row r="811" spans="2:12" x14ac:dyDescent="0.25">
      <c r="B811" s="20"/>
      <c r="C811" s="19"/>
      <c r="D811" s="22"/>
      <c r="E811" s="20"/>
      <c r="F811" s="52"/>
      <c r="G811" s="52"/>
      <c r="H811" s="41"/>
      <c r="I811" s="20"/>
      <c r="J811" s="20"/>
      <c r="K811" s="23"/>
      <c r="L811"/>
    </row>
    <row r="812" spans="2:12" x14ac:dyDescent="0.25">
      <c r="B812" s="20"/>
      <c r="C812" s="19"/>
      <c r="D812" s="22"/>
      <c r="E812" s="20"/>
      <c r="F812" s="52"/>
      <c r="G812" s="52"/>
      <c r="H812" s="41"/>
      <c r="I812" s="20"/>
      <c r="J812" s="20"/>
      <c r="K812" s="23"/>
      <c r="L812"/>
    </row>
    <row r="813" spans="2:12" x14ac:dyDescent="0.25">
      <c r="B813" s="20"/>
      <c r="C813" s="19"/>
      <c r="D813" s="22"/>
      <c r="E813" s="20"/>
      <c r="F813" s="52"/>
      <c r="G813" s="52"/>
      <c r="H813" s="41"/>
      <c r="I813" s="20"/>
      <c r="J813" s="20"/>
      <c r="K813" s="23"/>
      <c r="L813"/>
    </row>
    <row r="814" spans="2:12" x14ac:dyDescent="0.25">
      <c r="B814" s="20"/>
      <c r="C814" s="19"/>
      <c r="D814" s="22"/>
      <c r="E814" s="20"/>
      <c r="F814" s="52"/>
      <c r="G814" s="52"/>
      <c r="H814" s="41"/>
      <c r="I814" s="20"/>
      <c r="J814" s="20"/>
      <c r="K814" s="23"/>
      <c r="L814"/>
    </row>
    <row r="815" spans="2:12" x14ac:dyDescent="0.25">
      <c r="B815" s="20"/>
      <c r="C815" s="19"/>
      <c r="D815" s="22"/>
      <c r="E815" s="20"/>
      <c r="F815" s="52"/>
      <c r="G815" s="52"/>
      <c r="H815" s="41"/>
      <c r="I815" s="20"/>
      <c r="J815" s="20"/>
      <c r="K815" s="23"/>
      <c r="L815"/>
    </row>
    <row r="816" spans="2:12" x14ac:dyDescent="0.25">
      <c r="B816" s="20"/>
      <c r="C816" s="19"/>
      <c r="D816" s="22"/>
      <c r="E816" s="20"/>
      <c r="F816" s="52"/>
      <c r="G816" s="52"/>
      <c r="H816" s="41"/>
      <c r="I816" s="20"/>
      <c r="J816" s="20"/>
      <c r="K816" s="23"/>
      <c r="L816"/>
    </row>
    <row r="817" spans="2:12" x14ac:dyDescent="0.25">
      <c r="B817" s="20"/>
      <c r="C817" s="19"/>
      <c r="D817" s="22"/>
      <c r="E817" s="20"/>
      <c r="F817" s="52"/>
      <c r="G817" s="52"/>
      <c r="H817" s="41"/>
      <c r="I817" s="20"/>
      <c r="J817" s="20"/>
      <c r="K817" s="23"/>
      <c r="L817"/>
    </row>
    <row r="818" spans="2:12" x14ac:dyDescent="0.25">
      <c r="B818" s="20"/>
      <c r="C818" s="19"/>
      <c r="D818" s="22"/>
      <c r="E818" s="20"/>
      <c r="F818" s="52"/>
      <c r="G818" s="52"/>
      <c r="H818" s="41"/>
      <c r="I818" s="20"/>
      <c r="J818" s="20"/>
      <c r="K818" s="23"/>
      <c r="L818"/>
    </row>
    <row r="819" spans="2:12" x14ac:dyDescent="0.25">
      <c r="B819" s="20"/>
      <c r="C819" s="19"/>
      <c r="D819" s="22"/>
      <c r="E819" s="20"/>
      <c r="F819" s="52"/>
      <c r="G819" s="52"/>
      <c r="H819" s="41"/>
      <c r="I819" s="20"/>
      <c r="J819" s="20"/>
      <c r="K819" s="23"/>
      <c r="L819"/>
    </row>
    <row r="820" spans="2:12" x14ac:dyDescent="0.25">
      <c r="B820" s="20"/>
      <c r="C820" s="19"/>
      <c r="D820" s="22"/>
      <c r="E820" s="20"/>
      <c r="F820" s="52"/>
      <c r="G820" s="52"/>
      <c r="H820" s="41"/>
      <c r="I820" s="20"/>
      <c r="J820" s="20"/>
      <c r="K820" s="23"/>
      <c r="L820"/>
    </row>
    <row r="821" spans="2:12" x14ac:dyDescent="0.25">
      <c r="B821" s="20"/>
      <c r="C821" s="19"/>
      <c r="D821" s="22"/>
      <c r="E821" s="20"/>
      <c r="F821" s="52"/>
      <c r="G821" s="52"/>
      <c r="H821" s="41"/>
      <c r="I821" s="20"/>
      <c r="J821" s="20"/>
      <c r="K821" s="23"/>
      <c r="L821"/>
    </row>
    <row r="822" spans="2:12" x14ac:dyDescent="0.25">
      <c r="B822" s="20"/>
      <c r="C822" s="19"/>
      <c r="D822" s="22"/>
      <c r="E822" s="20"/>
      <c r="F822" s="52"/>
      <c r="G822" s="52"/>
      <c r="H822" s="41"/>
      <c r="I822" s="20"/>
      <c r="J822" s="20"/>
      <c r="K822" s="23"/>
      <c r="L822"/>
    </row>
    <row r="823" spans="2:12" x14ac:dyDescent="0.25">
      <c r="B823" s="20"/>
      <c r="C823" s="19"/>
      <c r="D823" s="22"/>
      <c r="E823" s="20"/>
      <c r="F823" s="52"/>
      <c r="G823" s="52"/>
      <c r="H823" s="41"/>
      <c r="I823" s="20"/>
      <c r="J823" s="20"/>
      <c r="K823" s="23"/>
      <c r="L823"/>
    </row>
    <row r="824" spans="2:12" x14ac:dyDescent="0.25">
      <c r="B824" s="20"/>
      <c r="C824" s="19"/>
      <c r="D824" s="22"/>
      <c r="E824" s="20"/>
      <c r="F824" s="52"/>
      <c r="G824" s="52"/>
      <c r="H824" s="41"/>
      <c r="I824" s="20"/>
      <c r="J824" s="20"/>
      <c r="K824" s="23"/>
      <c r="L824"/>
    </row>
    <row r="825" spans="2:12" x14ac:dyDescent="0.25">
      <c r="B825" s="20"/>
      <c r="C825" s="19"/>
      <c r="D825" s="22"/>
      <c r="E825" s="20"/>
      <c r="F825" s="52"/>
      <c r="G825" s="52"/>
      <c r="H825" s="41"/>
      <c r="I825" s="20"/>
      <c r="J825" s="20"/>
      <c r="K825" s="23"/>
      <c r="L825"/>
    </row>
    <row r="826" spans="2:12" x14ac:dyDescent="0.25">
      <c r="B826" s="20"/>
      <c r="C826" s="19"/>
      <c r="D826" s="22"/>
      <c r="E826" s="20"/>
      <c r="F826" s="52"/>
      <c r="G826" s="52"/>
      <c r="H826" s="41"/>
      <c r="I826" s="20"/>
      <c r="J826" s="20"/>
      <c r="K826" s="23"/>
      <c r="L826"/>
    </row>
    <row r="827" spans="2:12" x14ac:dyDescent="0.25">
      <c r="B827" s="20"/>
      <c r="C827" s="19"/>
      <c r="D827" s="22"/>
      <c r="E827" s="20"/>
      <c r="F827" s="52"/>
      <c r="G827" s="52"/>
      <c r="H827" s="41"/>
      <c r="I827" s="20"/>
      <c r="J827" s="20"/>
      <c r="K827" s="23"/>
      <c r="L827"/>
    </row>
    <row r="828" spans="2:12" x14ac:dyDescent="0.25">
      <c r="B828" s="20"/>
      <c r="C828" s="19"/>
      <c r="D828" s="22"/>
      <c r="E828" s="20"/>
      <c r="F828" s="52"/>
      <c r="G828" s="52"/>
      <c r="H828" s="41"/>
      <c r="I828" s="20"/>
      <c r="J828" s="20"/>
      <c r="K828" s="23"/>
      <c r="L828"/>
    </row>
    <row r="829" spans="2:12" x14ac:dyDescent="0.25">
      <c r="B829" s="20"/>
      <c r="C829" s="19"/>
      <c r="D829" s="22"/>
      <c r="E829" s="20"/>
      <c r="F829" s="52"/>
      <c r="G829" s="52"/>
      <c r="H829" s="41"/>
      <c r="I829" s="20"/>
      <c r="J829" s="20"/>
      <c r="K829" s="23"/>
      <c r="L829"/>
    </row>
    <row r="830" spans="2:12" x14ac:dyDescent="0.25">
      <c r="B830" s="20"/>
      <c r="C830" s="19"/>
      <c r="D830" s="22"/>
      <c r="E830" s="20"/>
      <c r="F830" s="52"/>
      <c r="G830" s="52"/>
      <c r="H830" s="41"/>
      <c r="I830" s="20"/>
      <c r="J830" s="20"/>
      <c r="K830" s="23"/>
      <c r="L830"/>
    </row>
    <row r="831" spans="2:12" x14ac:dyDescent="0.25">
      <c r="B831" s="20"/>
      <c r="C831" s="19"/>
      <c r="D831" s="22"/>
      <c r="E831" s="20"/>
      <c r="F831" s="52"/>
      <c r="G831" s="52"/>
      <c r="H831" s="41"/>
      <c r="I831" s="20"/>
      <c r="J831" s="20"/>
      <c r="K831" s="23"/>
      <c r="L831"/>
    </row>
    <row r="832" spans="2:12" x14ac:dyDescent="0.25">
      <c r="B832" s="20"/>
      <c r="C832" s="19"/>
      <c r="D832" s="22"/>
      <c r="E832" s="20"/>
      <c r="F832" s="52"/>
      <c r="G832" s="52"/>
      <c r="H832" s="41"/>
      <c r="I832" s="20"/>
      <c r="J832" s="20"/>
      <c r="K832" s="23"/>
      <c r="L832"/>
    </row>
    <row r="833" spans="2:12" x14ac:dyDescent="0.25">
      <c r="B833" s="20"/>
      <c r="C833" s="19"/>
      <c r="D833" s="22"/>
      <c r="E833" s="20"/>
      <c r="F833" s="52"/>
      <c r="G833" s="52"/>
      <c r="H833" s="41"/>
      <c r="I833" s="20"/>
      <c r="J833" s="20"/>
      <c r="K833" s="23"/>
      <c r="L833"/>
    </row>
    <row r="834" spans="2:12" x14ac:dyDescent="0.25">
      <c r="B834" s="20"/>
      <c r="C834" s="19"/>
      <c r="D834" s="22"/>
      <c r="E834" s="20"/>
      <c r="F834" s="52"/>
      <c r="G834" s="52"/>
      <c r="H834" s="41"/>
      <c r="I834" s="20"/>
      <c r="J834" s="20"/>
      <c r="K834" s="23"/>
      <c r="L834"/>
    </row>
    <row r="835" spans="2:12" x14ac:dyDescent="0.25">
      <c r="B835" s="20"/>
      <c r="C835" s="19"/>
      <c r="D835" s="22"/>
      <c r="E835" s="20"/>
      <c r="F835" s="52"/>
      <c r="G835" s="52"/>
      <c r="H835" s="41"/>
      <c r="I835" s="20"/>
      <c r="J835" s="20"/>
      <c r="K835" s="23"/>
      <c r="L835"/>
    </row>
    <row r="836" spans="2:12" x14ac:dyDescent="0.25">
      <c r="B836" s="20"/>
      <c r="C836" s="19"/>
      <c r="D836" s="22"/>
      <c r="E836" s="20"/>
      <c r="F836" s="52"/>
      <c r="G836" s="52"/>
      <c r="H836" s="41"/>
      <c r="I836" s="20"/>
      <c r="J836" s="20"/>
      <c r="K836" s="23"/>
      <c r="L836" s="23"/>
    </row>
    <row r="837" spans="2:12" x14ac:dyDescent="0.25">
      <c r="B837" s="20"/>
      <c r="C837" s="19"/>
      <c r="D837" s="22"/>
      <c r="E837" s="20"/>
      <c r="F837" s="52"/>
      <c r="G837" s="52"/>
      <c r="H837" s="41"/>
      <c r="I837" s="20"/>
      <c r="J837" s="20"/>
      <c r="K837" s="23"/>
      <c r="L837"/>
    </row>
    <row r="838" spans="2:12" x14ac:dyDescent="0.25">
      <c r="B838" s="20"/>
      <c r="C838" s="19"/>
      <c r="D838" s="22"/>
      <c r="E838" s="20"/>
      <c r="F838" s="52"/>
      <c r="G838" s="52"/>
      <c r="H838" s="41"/>
      <c r="I838" s="20"/>
      <c r="J838" s="20"/>
      <c r="K838" s="23"/>
      <c r="L838"/>
    </row>
    <row r="839" spans="2:12" x14ac:dyDescent="0.25">
      <c r="B839" s="20"/>
      <c r="C839" s="19"/>
      <c r="D839" s="22"/>
      <c r="E839" s="20"/>
      <c r="F839" s="52"/>
      <c r="G839" s="52"/>
      <c r="H839" s="41"/>
      <c r="I839" s="20"/>
      <c r="J839" s="20"/>
      <c r="K839" s="23"/>
      <c r="L839"/>
    </row>
    <row r="840" spans="2:12" x14ac:dyDescent="0.25">
      <c r="B840" s="20"/>
      <c r="C840" s="19"/>
      <c r="D840" s="22"/>
      <c r="E840" s="20"/>
      <c r="F840" s="52"/>
      <c r="G840" s="52"/>
      <c r="H840" s="41"/>
      <c r="I840" s="20"/>
      <c r="J840" s="20"/>
      <c r="K840" s="23"/>
      <c r="L840"/>
    </row>
    <row r="841" spans="2:12" x14ac:dyDescent="0.25">
      <c r="B841" s="20"/>
      <c r="C841" s="19"/>
      <c r="D841" s="22"/>
      <c r="E841" s="20"/>
      <c r="F841" s="52"/>
      <c r="G841" s="52"/>
      <c r="H841" s="41"/>
      <c r="I841" s="20"/>
      <c r="J841" s="20"/>
      <c r="K841" s="23"/>
      <c r="L841"/>
    </row>
    <row r="842" spans="2:12" x14ac:dyDescent="0.25">
      <c r="B842" s="20"/>
      <c r="C842" s="19"/>
      <c r="D842" s="22"/>
      <c r="E842" s="20"/>
      <c r="F842" s="52"/>
      <c r="G842" s="52"/>
      <c r="H842" s="41"/>
      <c r="I842" s="20"/>
      <c r="J842" s="20"/>
      <c r="K842" s="23"/>
      <c r="L842"/>
    </row>
    <row r="843" spans="2:12" x14ac:dyDescent="0.25">
      <c r="B843" s="20"/>
      <c r="C843" s="19"/>
      <c r="D843" s="22"/>
      <c r="E843" s="20"/>
      <c r="F843" s="52"/>
      <c r="G843" s="52"/>
      <c r="H843" s="41"/>
      <c r="I843" s="20"/>
      <c r="J843" s="20"/>
      <c r="K843" s="23"/>
      <c r="L843"/>
    </row>
    <row r="844" spans="2:12" x14ac:dyDescent="0.25">
      <c r="B844" s="20"/>
      <c r="C844" s="19"/>
      <c r="D844" s="22"/>
      <c r="E844" s="20"/>
      <c r="F844" s="52"/>
      <c r="G844" s="52"/>
      <c r="H844" s="41"/>
      <c r="I844" s="20"/>
      <c r="J844" s="20"/>
      <c r="K844" s="23"/>
      <c r="L844"/>
    </row>
    <row r="845" spans="2:12" x14ac:dyDescent="0.25">
      <c r="B845" s="20"/>
      <c r="C845" s="19"/>
      <c r="D845" s="22"/>
      <c r="E845" s="20"/>
      <c r="F845" s="52"/>
      <c r="G845" s="52"/>
      <c r="H845" s="41"/>
      <c r="I845" s="20"/>
      <c r="J845" s="20"/>
      <c r="K845" s="23"/>
      <c r="L845"/>
    </row>
    <row r="846" spans="2:12" x14ac:dyDescent="0.25">
      <c r="B846" s="20"/>
      <c r="C846" s="19"/>
      <c r="D846" s="22"/>
      <c r="E846" s="20"/>
      <c r="F846" s="52"/>
      <c r="G846" s="52"/>
      <c r="H846" s="41"/>
      <c r="I846" s="20"/>
      <c r="J846" s="20"/>
      <c r="K846" s="23"/>
      <c r="L846"/>
    </row>
    <row r="847" spans="2:12" x14ac:dyDescent="0.25">
      <c r="B847" s="20"/>
      <c r="C847" s="19"/>
      <c r="D847" s="22"/>
      <c r="E847" s="20"/>
      <c r="F847" s="52"/>
      <c r="G847" s="52"/>
      <c r="H847" s="41"/>
      <c r="I847" s="20"/>
      <c r="J847" s="20"/>
      <c r="K847" s="23"/>
      <c r="L847"/>
    </row>
    <row r="848" spans="2:12" x14ac:dyDescent="0.25">
      <c r="B848" s="20"/>
      <c r="C848" s="46"/>
      <c r="D848" s="47"/>
      <c r="E848" s="48"/>
      <c r="F848" s="49"/>
      <c r="G848" s="49"/>
      <c r="H848" s="50"/>
      <c r="I848" s="48"/>
      <c r="J848" s="48"/>
      <c r="K848" s="48"/>
      <c r="L848"/>
    </row>
    <row r="849" spans="2:12" x14ac:dyDescent="0.25">
      <c r="B849" s="20"/>
      <c r="C849" s="19"/>
      <c r="D849" s="22"/>
      <c r="E849" s="20"/>
      <c r="F849" s="44"/>
      <c r="G849" s="44"/>
      <c r="H849" s="45"/>
      <c r="I849" s="20"/>
      <c r="J849" s="23"/>
      <c r="K849" s="23"/>
      <c r="L849"/>
    </row>
    <row r="850" spans="2:12" x14ac:dyDescent="0.25">
      <c r="B850" s="20"/>
      <c r="C850" s="19"/>
      <c r="D850" s="22"/>
      <c r="E850" s="20"/>
      <c r="F850" s="44"/>
      <c r="G850" s="44"/>
      <c r="H850" s="45"/>
      <c r="I850" s="20"/>
      <c r="J850" s="23"/>
      <c r="K850" s="23"/>
      <c r="L850"/>
    </row>
    <row r="851" spans="2:12" x14ac:dyDescent="0.25">
      <c r="B851" s="20"/>
      <c r="C851" s="19"/>
      <c r="D851" s="22"/>
      <c r="E851" s="20"/>
      <c r="F851" s="44"/>
      <c r="G851" s="44"/>
      <c r="H851" s="45"/>
      <c r="I851" s="20"/>
      <c r="J851" s="23"/>
      <c r="K851" s="23"/>
      <c r="L851"/>
    </row>
    <row r="852" spans="2:12" x14ac:dyDescent="0.25">
      <c r="B852" s="20"/>
      <c r="C852" s="19"/>
      <c r="D852" s="22"/>
      <c r="E852" s="20"/>
      <c r="F852" s="44"/>
      <c r="G852" s="44"/>
      <c r="H852" s="45"/>
      <c r="I852" s="20"/>
      <c r="J852" s="23"/>
      <c r="K852" s="23"/>
      <c r="L852"/>
    </row>
    <row r="853" spans="2:12" x14ac:dyDescent="0.25">
      <c r="B853" s="20"/>
      <c r="C853" s="19"/>
      <c r="D853" s="22"/>
      <c r="E853" s="20"/>
      <c r="F853" s="44"/>
      <c r="G853" s="44"/>
      <c r="H853" s="45"/>
      <c r="I853" s="20"/>
      <c r="J853" s="23"/>
      <c r="K853" s="23"/>
      <c r="L853"/>
    </row>
    <row r="854" spans="2:12" x14ac:dyDescent="0.25">
      <c r="B854" s="20"/>
      <c r="C854" s="19"/>
      <c r="D854" s="22"/>
      <c r="E854" s="20"/>
      <c r="F854" s="44"/>
      <c r="G854" s="44"/>
      <c r="H854" s="45"/>
      <c r="I854" s="20"/>
      <c r="J854" s="23"/>
      <c r="K854" s="23"/>
      <c r="L854"/>
    </row>
    <row r="855" spans="2:12" x14ac:dyDescent="0.25">
      <c r="B855" s="20"/>
      <c r="C855" s="19"/>
      <c r="D855" s="22"/>
      <c r="E855" s="20"/>
      <c r="F855" s="44"/>
      <c r="G855" s="44"/>
      <c r="H855" s="45"/>
      <c r="I855" s="20"/>
      <c r="J855" s="23"/>
      <c r="K855" s="23"/>
      <c r="L855"/>
    </row>
    <row r="856" spans="2:12" x14ac:dyDescent="0.25">
      <c r="B856" s="20"/>
      <c r="C856" s="19"/>
      <c r="D856" s="22"/>
      <c r="E856" s="20"/>
      <c r="F856" s="44"/>
      <c r="G856" s="44"/>
      <c r="H856" s="45"/>
      <c r="I856" s="20"/>
      <c r="J856" s="23"/>
      <c r="K856" s="23"/>
      <c r="L856"/>
    </row>
    <row r="857" spans="2:12" x14ac:dyDescent="0.25">
      <c r="B857" s="20"/>
      <c r="C857" s="19"/>
      <c r="D857" s="22"/>
      <c r="E857" s="20"/>
      <c r="F857" s="44"/>
      <c r="G857" s="44"/>
      <c r="H857" s="45"/>
      <c r="I857" s="20"/>
      <c r="J857" s="23"/>
      <c r="K857" s="23"/>
      <c r="L857"/>
    </row>
    <row r="858" spans="2:12" x14ac:dyDescent="0.25">
      <c r="B858" s="20"/>
      <c r="C858" s="19"/>
      <c r="D858" s="22"/>
      <c r="E858" s="20"/>
      <c r="F858" s="44"/>
      <c r="G858" s="44"/>
      <c r="H858" s="45"/>
      <c r="I858" s="20"/>
      <c r="J858" s="23"/>
      <c r="K858" s="23"/>
      <c r="L858"/>
    </row>
    <row r="859" spans="2:12" x14ac:dyDescent="0.25">
      <c r="B859" s="20"/>
      <c r="C859" s="19"/>
      <c r="D859" s="22"/>
      <c r="E859" s="20"/>
      <c r="F859" s="52"/>
      <c r="G859" s="52"/>
      <c r="H859" s="41"/>
      <c r="I859" s="20"/>
      <c r="J859" s="20"/>
      <c r="K859" s="23"/>
      <c r="L859"/>
    </row>
    <row r="860" spans="2:12" x14ac:dyDescent="0.25">
      <c r="B860" s="20"/>
      <c r="C860" s="19"/>
      <c r="D860" s="22"/>
      <c r="E860" s="20"/>
      <c r="F860" s="52"/>
      <c r="G860" s="52"/>
      <c r="H860" s="41"/>
      <c r="I860" s="20"/>
      <c r="J860" s="20"/>
      <c r="K860" s="23"/>
      <c r="L860"/>
    </row>
    <row r="861" spans="2:12" x14ac:dyDescent="0.25">
      <c r="B861" s="20"/>
      <c r="C861" s="19"/>
      <c r="D861" s="22"/>
      <c r="E861" s="20"/>
      <c r="F861" s="52"/>
      <c r="G861" s="52"/>
      <c r="H861" s="41"/>
      <c r="I861" s="20"/>
      <c r="J861" s="20"/>
      <c r="K861" s="23"/>
      <c r="L861"/>
    </row>
    <row r="862" spans="2:12" x14ac:dyDescent="0.25">
      <c r="B862" s="20"/>
      <c r="C862" s="19"/>
      <c r="D862" s="22"/>
      <c r="E862" s="20"/>
      <c r="F862" s="52"/>
      <c r="G862" s="52"/>
      <c r="H862" s="41"/>
      <c r="I862" s="20"/>
      <c r="J862" s="20"/>
      <c r="K862" s="23"/>
      <c r="L862"/>
    </row>
    <row r="863" spans="2:12" x14ac:dyDescent="0.25">
      <c r="B863" s="20"/>
      <c r="C863" s="19"/>
      <c r="D863" s="22"/>
      <c r="E863" s="20"/>
      <c r="F863" s="52"/>
      <c r="G863" s="52"/>
      <c r="H863" s="41"/>
      <c r="I863" s="20"/>
      <c r="J863" s="20"/>
      <c r="K863" s="23"/>
      <c r="L863"/>
    </row>
    <row r="864" spans="2:12" x14ac:dyDescent="0.25">
      <c r="B864" s="20"/>
      <c r="C864" s="19"/>
      <c r="D864" s="22"/>
      <c r="E864" s="20"/>
      <c r="F864" s="52"/>
      <c r="G864" s="52"/>
      <c r="H864" s="41"/>
      <c r="I864" s="20"/>
      <c r="J864" s="20"/>
      <c r="K864" s="53"/>
      <c r="L864"/>
    </row>
    <row r="865" spans="2:12" x14ac:dyDescent="0.25">
      <c r="B865" s="20"/>
      <c r="C865" s="19"/>
      <c r="D865" s="22"/>
      <c r="E865" s="20"/>
      <c r="F865" s="52"/>
      <c r="G865" s="52"/>
      <c r="H865" s="41"/>
      <c r="I865" s="20"/>
      <c r="J865" s="20"/>
      <c r="K865" s="23"/>
      <c r="L865"/>
    </row>
    <row r="866" spans="2:12" x14ac:dyDescent="0.25">
      <c r="B866" s="20"/>
      <c r="C866" s="19"/>
      <c r="D866" s="22"/>
      <c r="E866" s="20"/>
      <c r="F866" s="52"/>
      <c r="G866" s="52"/>
      <c r="H866" s="41"/>
      <c r="I866" s="20"/>
      <c r="J866" s="20"/>
      <c r="K866" s="23"/>
      <c r="L866"/>
    </row>
    <row r="867" spans="2:12" x14ac:dyDescent="0.25">
      <c r="B867" s="20"/>
      <c r="C867" s="19"/>
      <c r="D867" s="22"/>
      <c r="E867" s="20"/>
      <c r="F867" s="52"/>
      <c r="G867" s="52"/>
      <c r="H867" s="41"/>
      <c r="I867" s="20"/>
      <c r="J867" s="20"/>
      <c r="K867" s="23"/>
      <c r="L867"/>
    </row>
    <row r="868" spans="2:12" x14ac:dyDescent="0.25">
      <c r="B868" s="20"/>
      <c r="C868" s="19"/>
      <c r="D868" s="22"/>
      <c r="E868" s="20"/>
      <c r="F868" s="52"/>
      <c r="G868" s="52"/>
      <c r="H868" s="41"/>
      <c r="I868" s="20"/>
      <c r="J868" s="20"/>
      <c r="K868" s="23"/>
      <c r="L868"/>
    </row>
    <row r="869" spans="2:12" x14ac:dyDescent="0.25">
      <c r="B869" s="20"/>
      <c r="C869" s="19"/>
      <c r="D869" s="22"/>
      <c r="E869" s="20"/>
      <c r="F869" s="52"/>
      <c r="G869" s="52"/>
      <c r="H869" s="41"/>
      <c r="I869" s="20"/>
      <c r="J869" s="20"/>
      <c r="K869" s="23"/>
      <c r="L869"/>
    </row>
    <row r="870" spans="2:12" x14ac:dyDescent="0.25">
      <c r="B870" s="20"/>
      <c r="C870" s="19"/>
      <c r="D870" s="22"/>
      <c r="E870" s="20"/>
      <c r="F870" s="52"/>
      <c r="G870" s="52"/>
      <c r="H870" s="41"/>
      <c r="I870" s="20"/>
      <c r="J870" s="20"/>
      <c r="K870" s="23"/>
      <c r="L870"/>
    </row>
    <row r="871" spans="2:12" x14ac:dyDescent="0.25">
      <c r="B871" s="20"/>
      <c r="C871" s="19"/>
      <c r="D871" s="22"/>
      <c r="E871" s="20"/>
      <c r="F871" s="52"/>
      <c r="G871" s="52"/>
      <c r="H871" s="41"/>
      <c r="I871" s="20"/>
      <c r="J871" s="20"/>
      <c r="K871" s="23"/>
      <c r="L871"/>
    </row>
    <row r="872" spans="2:12" x14ac:dyDescent="0.25">
      <c r="B872" s="20"/>
      <c r="C872" s="19"/>
      <c r="D872" s="22"/>
      <c r="E872" s="20"/>
      <c r="F872" s="52"/>
      <c r="G872" s="52"/>
      <c r="H872" s="41"/>
      <c r="I872" s="20"/>
      <c r="J872" s="20"/>
      <c r="K872" s="23"/>
      <c r="L872"/>
    </row>
    <row r="873" spans="2:12" x14ac:dyDescent="0.25">
      <c r="B873" s="20"/>
      <c r="C873" s="19"/>
      <c r="D873" s="22"/>
      <c r="E873" s="20"/>
      <c r="F873" s="52"/>
      <c r="G873" s="52"/>
      <c r="H873" s="41"/>
      <c r="I873" s="20"/>
      <c r="J873" s="20"/>
      <c r="K873" s="23"/>
      <c r="L873"/>
    </row>
    <row r="874" spans="2:12" x14ac:dyDescent="0.25">
      <c r="B874" s="20"/>
      <c r="C874" s="19"/>
      <c r="D874" s="22"/>
      <c r="E874" s="20"/>
      <c r="F874" s="52"/>
      <c r="G874" s="52"/>
      <c r="H874" s="41"/>
      <c r="I874" s="20"/>
      <c r="J874" s="20"/>
      <c r="K874" s="23"/>
      <c r="L874"/>
    </row>
    <row r="875" spans="2:12" x14ac:dyDescent="0.25">
      <c r="B875" s="20"/>
      <c r="C875" s="19"/>
      <c r="D875" s="22"/>
      <c r="E875" s="20"/>
      <c r="F875" s="52"/>
      <c r="G875" s="52"/>
      <c r="H875" s="41"/>
      <c r="I875" s="20"/>
      <c r="J875" s="20"/>
      <c r="K875" s="23"/>
      <c r="L875"/>
    </row>
    <row r="876" spans="2:12" x14ac:dyDescent="0.25">
      <c r="B876" s="20"/>
      <c r="C876" s="19"/>
      <c r="D876" s="22"/>
      <c r="E876" s="20"/>
      <c r="F876" s="52"/>
      <c r="G876" s="52"/>
      <c r="H876" s="41"/>
      <c r="I876" s="20"/>
      <c r="J876" s="20"/>
      <c r="K876" s="23"/>
      <c r="L876"/>
    </row>
    <row r="877" spans="2:12" x14ac:dyDescent="0.25">
      <c r="B877" s="20"/>
      <c r="C877" s="19"/>
      <c r="D877" s="22"/>
      <c r="E877" s="20"/>
      <c r="F877" s="52"/>
      <c r="G877" s="52"/>
      <c r="H877" s="41"/>
      <c r="I877" s="20"/>
      <c r="J877" s="20"/>
      <c r="K877" s="23"/>
      <c r="L877"/>
    </row>
    <row r="878" spans="2:12" x14ac:dyDescent="0.25">
      <c r="B878" s="20"/>
      <c r="C878" s="19"/>
      <c r="D878" s="22"/>
      <c r="E878" s="20"/>
      <c r="F878" s="52"/>
      <c r="G878" s="52"/>
      <c r="H878" s="41"/>
      <c r="I878" s="20"/>
      <c r="J878" s="20"/>
      <c r="K878" s="23"/>
      <c r="L878"/>
    </row>
    <row r="879" spans="2:12" x14ac:dyDescent="0.25">
      <c r="B879" s="20"/>
      <c r="C879" s="19"/>
      <c r="D879" s="22"/>
      <c r="E879" s="20"/>
      <c r="F879" s="52"/>
      <c r="G879" s="52"/>
      <c r="H879" s="41"/>
      <c r="I879" s="20"/>
      <c r="J879" s="20"/>
      <c r="K879" s="23"/>
      <c r="L879"/>
    </row>
    <row r="880" spans="2:12" x14ac:dyDescent="0.25">
      <c r="B880" s="20"/>
      <c r="C880" s="19"/>
      <c r="D880" s="22"/>
      <c r="E880" s="20"/>
      <c r="F880" s="52"/>
      <c r="G880" s="52"/>
      <c r="H880" s="41"/>
      <c r="I880" s="20"/>
      <c r="J880" s="20"/>
      <c r="K880" s="23"/>
      <c r="L880"/>
    </row>
    <row r="881" spans="2:12" x14ac:dyDescent="0.25">
      <c r="B881" s="20"/>
      <c r="C881" s="19"/>
      <c r="D881" s="22"/>
      <c r="E881" s="20"/>
      <c r="F881" s="52"/>
      <c r="G881" s="52"/>
      <c r="H881" s="41"/>
      <c r="I881" s="20"/>
      <c r="J881" s="20"/>
      <c r="K881" s="23"/>
      <c r="L881"/>
    </row>
    <row r="882" spans="2:12" x14ac:dyDescent="0.25">
      <c r="B882" s="20"/>
      <c r="C882" s="19"/>
      <c r="D882" s="22"/>
      <c r="E882" s="20"/>
      <c r="F882" s="52"/>
      <c r="G882" s="52"/>
      <c r="H882" s="41"/>
      <c r="I882" s="20"/>
      <c r="J882" s="20"/>
      <c r="K882" s="23"/>
      <c r="L882"/>
    </row>
    <row r="883" spans="2:12" x14ac:dyDescent="0.25">
      <c r="B883" s="20"/>
      <c r="C883" s="19"/>
      <c r="D883" s="22"/>
      <c r="E883" s="20"/>
      <c r="F883" s="52"/>
      <c r="G883" s="52"/>
      <c r="H883" s="41"/>
      <c r="I883" s="20"/>
      <c r="J883" s="20"/>
      <c r="K883" s="23"/>
      <c r="L883"/>
    </row>
    <row r="884" spans="2:12" x14ac:dyDescent="0.25">
      <c r="B884" s="20"/>
      <c r="C884" s="19"/>
      <c r="D884" s="22"/>
      <c r="E884" s="20"/>
      <c r="F884" s="52"/>
      <c r="G884" s="52"/>
      <c r="H884" s="41"/>
      <c r="I884" s="20"/>
      <c r="J884" s="20"/>
      <c r="K884" s="23"/>
      <c r="L884"/>
    </row>
    <row r="885" spans="2:12" x14ac:dyDescent="0.25">
      <c r="B885" s="20"/>
      <c r="C885" s="19"/>
      <c r="D885" s="22"/>
      <c r="E885" s="20"/>
      <c r="F885" s="52"/>
      <c r="G885" s="52"/>
      <c r="H885" s="41"/>
      <c r="I885" s="20"/>
      <c r="J885" s="20"/>
      <c r="K885" s="23"/>
      <c r="L885"/>
    </row>
    <row r="886" spans="2:12" x14ac:dyDescent="0.25">
      <c r="B886" s="20"/>
      <c r="C886" s="19"/>
      <c r="D886" s="22"/>
      <c r="E886" s="20"/>
      <c r="F886" s="52"/>
      <c r="G886" s="52"/>
      <c r="H886" s="41"/>
      <c r="I886" s="20"/>
      <c r="J886" s="20"/>
      <c r="K886" s="23"/>
      <c r="L886"/>
    </row>
    <row r="887" spans="2:12" x14ac:dyDescent="0.25">
      <c r="B887" s="20"/>
      <c r="C887" s="19"/>
      <c r="D887" s="22"/>
      <c r="E887" s="20"/>
      <c r="F887" s="52"/>
      <c r="G887" s="52"/>
      <c r="H887" s="41"/>
      <c r="I887" s="20"/>
      <c r="J887" s="20"/>
      <c r="K887" s="23"/>
      <c r="L887"/>
    </row>
    <row r="888" spans="2:12" x14ac:dyDescent="0.25">
      <c r="B888" s="20"/>
      <c r="C888" s="19"/>
      <c r="D888" s="22"/>
      <c r="E888" s="20"/>
      <c r="F888" s="52"/>
      <c r="G888" s="52"/>
      <c r="H888" s="41"/>
      <c r="I888" s="20"/>
      <c r="J888" s="20"/>
      <c r="K888" s="23"/>
      <c r="L888"/>
    </row>
    <row r="889" spans="2:12" x14ac:dyDescent="0.25">
      <c r="B889" s="20"/>
      <c r="C889" s="19"/>
      <c r="D889" s="22"/>
      <c r="E889" s="20"/>
      <c r="F889" s="52"/>
      <c r="G889" s="52"/>
      <c r="H889" s="41"/>
      <c r="I889" s="20"/>
      <c r="J889" s="20"/>
      <c r="K889" s="23"/>
      <c r="L889"/>
    </row>
    <row r="890" spans="2:12" x14ac:dyDescent="0.25">
      <c r="B890" s="20"/>
      <c r="C890" s="19"/>
      <c r="D890" s="22"/>
      <c r="E890" s="20"/>
      <c r="F890" s="52"/>
      <c r="G890" s="52"/>
      <c r="H890" s="41"/>
      <c r="I890" s="20"/>
      <c r="J890" s="20"/>
      <c r="K890" s="23"/>
      <c r="L890"/>
    </row>
    <row r="891" spans="2:12" x14ac:dyDescent="0.25">
      <c r="B891" s="20"/>
      <c r="C891" s="19"/>
      <c r="D891" s="22"/>
      <c r="E891" s="20"/>
      <c r="F891" s="52"/>
      <c r="G891" s="52"/>
      <c r="H891" s="41"/>
      <c r="I891" s="20"/>
      <c r="J891" s="20"/>
      <c r="K891" s="23"/>
      <c r="L891"/>
    </row>
    <row r="892" spans="2:12" x14ac:dyDescent="0.25">
      <c r="B892" s="20"/>
      <c r="C892" s="19"/>
      <c r="D892" s="22"/>
      <c r="E892" s="20"/>
      <c r="F892" s="52"/>
      <c r="G892" s="52"/>
      <c r="H892" s="41"/>
      <c r="I892" s="20"/>
      <c r="J892" s="20"/>
      <c r="K892" s="23"/>
      <c r="L892"/>
    </row>
    <row r="893" spans="2:12" x14ac:dyDescent="0.25">
      <c r="B893" s="20"/>
      <c r="C893" s="19"/>
      <c r="D893" s="22"/>
      <c r="E893" s="20"/>
      <c r="F893" s="52"/>
      <c r="G893" s="52"/>
      <c r="H893" s="41"/>
      <c r="I893" s="20"/>
      <c r="J893" s="20"/>
      <c r="K893" s="23"/>
      <c r="L893"/>
    </row>
    <row r="894" spans="2:12" x14ac:dyDescent="0.25">
      <c r="B894" s="20"/>
      <c r="C894" s="19"/>
      <c r="D894" s="22"/>
      <c r="E894" s="20"/>
      <c r="F894" s="52"/>
      <c r="G894" s="52"/>
      <c r="H894" s="41"/>
      <c r="I894" s="20"/>
      <c r="J894" s="20"/>
      <c r="K894" s="23"/>
      <c r="L894"/>
    </row>
    <row r="895" spans="2:12" x14ac:dyDescent="0.25">
      <c r="B895" s="20"/>
      <c r="C895" s="19"/>
      <c r="D895" s="22"/>
      <c r="E895" s="20"/>
      <c r="F895" s="52"/>
      <c r="G895" s="52"/>
      <c r="H895" s="41"/>
      <c r="I895" s="20"/>
      <c r="J895" s="20"/>
      <c r="K895" s="23"/>
      <c r="L895"/>
    </row>
    <row r="896" spans="2:12" x14ac:dyDescent="0.25">
      <c r="B896" s="20"/>
      <c r="C896" s="19"/>
      <c r="D896" s="22"/>
      <c r="E896" s="20"/>
      <c r="F896" s="52"/>
      <c r="G896" s="52"/>
      <c r="H896" s="41"/>
      <c r="I896" s="20"/>
      <c r="J896" s="20"/>
      <c r="K896" s="23"/>
      <c r="L896"/>
    </row>
    <row r="897" spans="2:12" x14ac:dyDescent="0.25">
      <c r="B897" s="20"/>
      <c r="C897" s="19"/>
      <c r="D897" s="22"/>
      <c r="E897" s="20"/>
      <c r="F897" s="52"/>
      <c r="G897" s="52"/>
      <c r="H897" s="41"/>
      <c r="I897" s="20"/>
      <c r="J897" s="20"/>
      <c r="K897" s="23"/>
      <c r="L897"/>
    </row>
    <row r="898" spans="2:12" x14ac:dyDescent="0.25">
      <c r="B898" s="20"/>
      <c r="C898" s="19"/>
      <c r="D898" s="22"/>
      <c r="E898" s="20"/>
      <c r="F898" s="52"/>
      <c r="G898" s="52"/>
      <c r="H898" s="41"/>
      <c r="I898" s="20"/>
      <c r="J898" s="20"/>
      <c r="K898" s="23"/>
      <c r="L898"/>
    </row>
    <row r="899" spans="2:12" x14ac:dyDescent="0.25">
      <c r="B899" s="20"/>
      <c r="C899" s="19"/>
      <c r="D899" s="22"/>
      <c r="E899" s="20"/>
      <c r="F899" s="52"/>
      <c r="G899" s="52"/>
      <c r="H899" s="41"/>
      <c r="I899" s="20"/>
      <c r="J899" s="20"/>
      <c r="K899" s="23"/>
      <c r="L899"/>
    </row>
    <row r="900" spans="2:12" x14ac:dyDescent="0.25">
      <c r="B900" s="20"/>
      <c r="C900" s="19"/>
      <c r="D900" s="22"/>
      <c r="E900" s="20"/>
      <c r="F900" s="52"/>
      <c r="G900" s="52"/>
      <c r="H900" s="41"/>
      <c r="I900" s="20"/>
      <c r="J900" s="20"/>
      <c r="K900" s="23"/>
      <c r="L900"/>
    </row>
    <row r="901" spans="2:12" x14ac:dyDescent="0.25">
      <c r="B901" s="20"/>
      <c r="C901" s="19"/>
      <c r="D901" s="22"/>
      <c r="E901" s="20"/>
      <c r="F901" s="52"/>
      <c r="G901" s="52"/>
      <c r="H901" s="41"/>
      <c r="I901" s="20"/>
      <c r="J901" s="20"/>
      <c r="K901" s="23"/>
      <c r="L901"/>
    </row>
    <row r="902" spans="2:12" x14ac:dyDescent="0.25">
      <c r="B902" s="20"/>
      <c r="C902" s="19"/>
      <c r="D902" s="22"/>
      <c r="E902" s="20"/>
      <c r="F902" s="52"/>
      <c r="G902" s="52"/>
      <c r="H902" s="41"/>
      <c r="I902" s="20"/>
      <c r="J902" s="20"/>
      <c r="K902" s="23"/>
      <c r="L902"/>
    </row>
    <row r="903" spans="2:12" x14ac:dyDescent="0.25">
      <c r="B903" s="20"/>
      <c r="C903" s="19"/>
      <c r="D903" s="22"/>
      <c r="E903" s="20"/>
      <c r="F903" s="52"/>
      <c r="G903" s="52"/>
      <c r="H903" s="41"/>
      <c r="I903" s="20"/>
      <c r="J903" s="20"/>
      <c r="K903" s="23"/>
      <c r="L903"/>
    </row>
    <row r="904" spans="2:12" x14ac:dyDescent="0.25">
      <c r="B904" s="20"/>
      <c r="C904" s="19"/>
      <c r="D904" s="22"/>
      <c r="E904" s="20"/>
      <c r="F904" s="52"/>
      <c r="G904" s="52"/>
      <c r="H904" s="41"/>
      <c r="I904" s="20"/>
      <c r="J904" s="20"/>
      <c r="K904" s="23"/>
      <c r="L904"/>
    </row>
    <row r="905" spans="2:12" x14ac:dyDescent="0.25">
      <c r="B905" s="20"/>
      <c r="C905" s="19"/>
      <c r="D905" s="22"/>
      <c r="E905" s="20"/>
      <c r="F905" s="52"/>
      <c r="G905" s="52"/>
      <c r="H905" s="41"/>
      <c r="I905" s="20"/>
      <c r="J905" s="20"/>
      <c r="K905" s="23"/>
      <c r="L905"/>
    </row>
    <row r="906" spans="2:12" x14ac:dyDescent="0.25">
      <c r="B906" s="20"/>
      <c r="C906" s="19"/>
      <c r="D906" s="22"/>
      <c r="E906" s="20"/>
      <c r="F906" s="52"/>
      <c r="G906" s="52"/>
      <c r="H906" s="41"/>
      <c r="I906" s="20"/>
      <c r="J906" s="20"/>
      <c r="K906" s="23"/>
      <c r="L906"/>
    </row>
    <row r="907" spans="2:12" x14ac:dyDescent="0.25">
      <c r="B907" s="20"/>
      <c r="C907" s="19"/>
      <c r="D907" s="22"/>
      <c r="E907" s="20"/>
      <c r="F907" s="52"/>
      <c r="G907" s="52"/>
      <c r="H907" s="41"/>
      <c r="I907" s="20"/>
      <c r="J907" s="20"/>
      <c r="K907" s="23"/>
      <c r="L907"/>
    </row>
    <row r="908" spans="2:12" x14ac:dyDescent="0.25">
      <c r="B908" s="20"/>
      <c r="C908" s="19"/>
      <c r="D908" s="22"/>
      <c r="E908" s="20"/>
      <c r="F908" s="52"/>
      <c r="G908" s="52"/>
      <c r="H908" s="41"/>
      <c r="I908" s="20"/>
      <c r="J908" s="20"/>
      <c r="K908" s="23"/>
      <c r="L908"/>
    </row>
    <row r="909" spans="2:12" x14ac:dyDescent="0.25">
      <c r="B909" s="20"/>
      <c r="C909" s="19"/>
      <c r="D909" s="22"/>
      <c r="E909" s="20"/>
      <c r="F909" s="52"/>
      <c r="G909" s="52"/>
      <c r="H909" s="41"/>
      <c r="I909" s="20"/>
      <c r="J909" s="20"/>
      <c r="K909" s="23"/>
      <c r="L909"/>
    </row>
    <row r="910" spans="2:12" x14ac:dyDescent="0.25">
      <c r="B910" s="20"/>
      <c r="C910" s="19"/>
      <c r="D910" s="22"/>
      <c r="E910" s="20"/>
      <c r="F910" s="52"/>
      <c r="G910" s="52"/>
      <c r="H910" s="41"/>
      <c r="I910" s="20"/>
      <c r="J910" s="20"/>
      <c r="K910" s="23"/>
      <c r="L910"/>
    </row>
    <row r="911" spans="2:12" x14ac:dyDescent="0.25">
      <c r="B911" s="20"/>
      <c r="C911" s="19"/>
      <c r="D911" s="22"/>
      <c r="E911" s="20"/>
      <c r="F911" s="52"/>
      <c r="G911" s="52"/>
      <c r="H911" s="41"/>
      <c r="I911" s="20"/>
      <c r="J911" s="20"/>
      <c r="K911" s="23"/>
      <c r="L911"/>
    </row>
    <row r="912" spans="2:12" x14ac:dyDescent="0.25">
      <c r="B912" s="20"/>
      <c r="C912" s="19"/>
      <c r="D912" s="22"/>
      <c r="E912" s="20"/>
      <c r="F912" s="52"/>
      <c r="G912" s="52"/>
      <c r="H912" s="41"/>
      <c r="I912" s="20"/>
      <c r="J912" s="20"/>
      <c r="K912" s="23"/>
      <c r="L912"/>
    </row>
    <row r="913" spans="2:12" x14ac:dyDescent="0.25">
      <c r="B913" s="20"/>
      <c r="C913" s="19"/>
      <c r="D913" s="22"/>
      <c r="E913" s="20"/>
      <c r="F913" s="52"/>
      <c r="G913" s="52"/>
      <c r="H913" s="41"/>
      <c r="I913" s="20"/>
      <c r="J913" s="20"/>
      <c r="K913" s="23"/>
      <c r="L913"/>
    </row>
    <row r="914" spans="2:12" x14ac:dyDescent="0.25">
      <c r="B914" s="20"/>
      <c r="C914" s="19"/>
      <c r="D914" s="22"/>
      <c r="E914" s="20"/>
      <c r="F914" s="52"/>
      <c r="G914" s="52"/>
      <c r="H914" s="41"/>
      <c r="I914" s="20"/>
      <c r="J914" s="20"/>
      <c r="K914" s="23"/>
      <c r="L914"/>
    </row>
    <row r="915" spans="2:12" x14ac:dyDescent="0.25">
      <c r="B915" s="20"/>
      <c r="C915" s="19"/>
      <c r="D915" s="22"/>
      <c r="E915" s="20"/>
      <c r="F915" s="52"/>
      <c r="G915" s="52"/>
      <c r="H915" s="41"/>
      <c r="I915" s="20"/>
      <c r="J915" s="20"/>
      <c r="K915" s="23"/>
      <c r="L915"/>
    </row>
    <row r="916" spans="2:12" x14ac:dyDescent="0.25">
      <c r="B916" s="20"/>
      <c r="C916" s="19"/>
      <c r="D916" s="22"/>
      <c r="E916" s="20"/>
      <c r="F916" s="52"/>
      <c r="G916" s="52"/>
      <c r="H916" s="41"/>
      <c r="I916" s="20"/>
      <c r="J916" s="20"/>
      <c r="K916" s="23"/>
      <c r="L916"/>
    </row>
    <row r="917" spans="2:12" x14ac:dyDescent="0.25">
      <c r="B917" s="20"/>
      <c r="C917" s="19"/>
      <c r="D917" s="22"/>
      <c r="E917" s="20"/>
      <c r="F917" s="52"/>
      <c r="G917" s="52"/>
      <c r="H917" s="41"/>
      <c r="I917" s="20"/>
      <c r="J917" s="20"/>
      <c r="K917" s="23"/>
      <c r="L917"/>
    </row>
    <row r="918" spans="2:12" x14ac:dyDescent="0.25">
      <c r="B918" s="20"/>
      <c r="C918" s="19"/>
      <c r="D918" s="22"/>
      <c r="E918" s="20"/>
      <c r="F918" s="52"/>
      <c r="G918" s="52"/>
      <c r="H918" s="41"/>
      <c r="I918" s="20"/>
      <c r="J918" s="20"/>
      <c r="K918" s="23"/>
      <c r="L918"/>
    </row>
    <row r="919" spans="2:12" x14ac:dyDescent="0.25">
      <c r="B919" s="20"/>
      <c r="C919" s="19"/>
      <c r="D919" s="22"/>
      <c r="E919" s="20"/>
      <c r="F919" s="52"/>
      <c r="G919" s="52"/>
      <c r="H919" s="41"/>
      <c r="I919" s="20"/>
      <c r="J919" s="20"/>
      <c r="K919" s="23"/>
      <c r="L919"/>
    </row>
    <row r="920" spans="2:12" x14ac:dyDescent="0.25">
      <c r="B920" s="20"/>
      <c r="C920" s="19"/>
      <c r="D920" s="22"/>
      <c r="E920" s="20"/>
      <c r="F920" s="52"/>
      <c r="G920" s="52"/>
      <c r="H920" s="41"/>
      <c r="I920" s="20"/>
      <c r="J920" s="20"/>
      <c r="K920" s="23"/>
      <c r="L920"/>
    </row>
    <row r="921" spans="2:12" x14ac:dyDescent="0.25">
      <c r="B921" s="20"/>
      <c r="C921" s="19"/>
      <c r="D921" s="22"/>
      <c r="E921" s="20"/>
      <c r="F921" s="52"/>
      <c r="G921" s="52"/>
      <c r="H921" s="41"/>
      <c r="I921" s="20"/>
      <c r="J921" s="20"/>
      <c r="K921" s="23"/>
      <c r="L921"/>
    </row>
    <row r="922" spans="2:12" x14ac:dyDescent="0.25">
      <c r="B922" s="20"/>
      <c r="C922" s="19"/>
      <c r="D922" s="22"/>
      <c r="E922" s="20"/>
      <c r="F922" s="52"/>
      <c r="G922" s="52"/>
      <c r="H922" s="41"/>
      <c r="I922" s="20"/>
      <c r="J922" s="20"/>
      <c r="K922" s="23"/>
      <c r="L922"/>
    </row>
    <row r="923" spans="2:12" x14ac:dyDescent="0.25">
      <c r="B923" s="20"/>
      <c r="C923" s="19"/>
      <c r="D923" s="22"/>
      <c r="E923" s="20"/>
      <c r="F923" s="52"/>
      <c r="G923" s="52"/>
      <c r="H923" s="41"/>
      <c r="I923" s="20"/>
      <c r="J923" s="20"/>
      <c r="K923" s="23"/>
      <c r="L923"/>
    </row>
    <row r="924" spans="2:12" x14ac:dyDescent="0.25">
      <c r="B924" s="20"/>
      <c r="C924" s="19"/>
      <c r="D924" s="22"/>
      <c r="E924" s="20"/>
      <c r="F924" s="52"/>
      <c r="G924" s="52"/>
      <c r="H924" s="41"/>
      <c r="I924" s="20"/>
      <c r="J924" s="20"/>
      <c r="K924" s="23"/>
      <c r="L924"/>
    </row>
    <row r="925" spans="2:12" x14ac:dyDescent="0.25">
      <c r="B925" s="20"/>
      <c r="C925" s="19"/>
      <c r="D925" s="22"/>
      <c r="E925" s="20"/>
      <c r="F925" s="52"/>
      <c r="G925" s="52"/>
      <c r="H925" s="41"/>
      <c r="I925" s="20"/>
      <c r="J925" s="20"/>
      <c r="K925" s="23"/>
      <c r="L925"/>
    </row>
    <row r="926" spans="2:12" x14ac:dyDescent="0.25">
      <c r="B926" s="20"/>
      <c r="C926" s="19"/>
      <c r="D926" s="22"/>
      <c r="E926" s="20"/>
      <c r="F926" s="52"/>
      <c r="G926" s="52"/>
      <c r="H926" s="41"/>
      <c r="I926" s="20"/>
      <c r="J926" s="20"/>
      <c r="K926" s="23"/>
      <c r="L926"/>
    </row>
    <row r="927" spans="2:12" x14ac:dyDescent="0.25">
      <c r="B927" s="20"/>
      <c r="C927" s="19"/>
      <c r="D927" s="22"/>
      <c r="E927" s="20"/>
      <c r="F927" s="52"/>
      <c r="G927" s="52"/>
      <c r="H927" s="41"/>
      <c r="I927" s="20"/>
      <c r="J927" s="20"/>
      <c r="K927" s="23"/>
      <c r="L927"/>
    </row>
    <row r="928" spans="2:12" x14ac:dyDescent="0.25">
      <c r="B928" s="20"/>
      <c r="C928" s="19"/>
      <c r="D928" s="22"/>
      <c r="E928" s="20"/>
      <c r="F928" s="52"/>
      <c r="G928" s="52"/>
      <c r="H928" s="41"/>
      <c r="I928" s="20"/>
      <c r="J928" s="20"/>
      <c r="K928" s="23"/>
      <c r="L928"/>
    </row>
    <row r="929" spans="2:12" x14ac:dyDescent="0.25">
      <c r="B929" s="20"/>
      <c r="C929" s="46"/>
      <c r="D929" s="47"/>
      <c r="E929" s="48"/>
      <c r="F929" s="49"/>
      <c r="G929" s="49"/>
      <c r="H929" s="50"/>
      <c r="I929" s="48"/>
      <c r="J929" s="48"/>
      <c r="K929" s="48"/>
      <c r="L929"/>
    </row>
    <row r="930" spans="2:12" x14ac:dyDescent="0.25">
      <c r="B930" s="20"/>
      <c r="C930" s="19"/>
      <c r="D930" s="22"/>
      <c r="E930" s="20"/>
      <c r="F930" s="52"/>
      <c r="G930" s="52"/>
      <c r="H930" s="41"/>
      <c r="I930" s="20"/>
      <c r="J930" s="20"/>
      <c r="K930" s="23"/>
      <c r="L930"/>
    </row>
    <row r="931" spans="2:12" x14ac:dyDescent="0.25">
      <c r="B931" s="20"/>
      <c r="C931" s="19"/>
      <c r="D931" s="22"/>
      <c r="E931" s="20"/>
      <c r="F931" s="52"/>
      <c r="G931" s="52"/>
      <c r="H931" s="41"/>
      <c r="I931" s="20"/>
      <c r="J931" s="20"/>
      <c r="K931" s="23"/>
      <c r="L931"/>
    </row>
    <row r="932" spans="2:12" x14ac:dyDescent="0.25">
      <c r="B932" s="20"/>
      <c r="C932" s="19"/>
      <c r="D932" s="22"/>
      <c r="E932" s="20"/>
      <c r="F932" s="52"/>
      <c r="G932" s="52"/>
      <c r="H932" s="41"/>
      <c r="I932" s="20"/>
      <c r="J932" s="20"/>
      <c r="K932" s="23"/>
      <c r="L932"/>
    </row>
    <row r="933" spans="2:12" x14ac:dyDescent="0.25">
      <c r="B933" s="20"/>
      <c r="C933" s="19"/>
      <c r="D933" s="22"/>
      <c r="E933" s="20"/>
      <c r="F933" s="52"/>
      <c r="G933" s="52"/>
      <c r="H933" s="41"/>
      <c r="I933" s="20"/>
      <c r="J933" s="20"/>
      <c r="K933" s="23"/>
      <c r="L933"/>
    </row>
    <row r="934" spans="2:12" x14ac:dyDescent="0.25">
      <c r="B934" s="20"/>
      <c r="C934" s="19"/>
      <c r="D934" s="22"/>
      <c r="E934" s="20"/>
      <c r="F934" s="52"/>
      <c r="G934" s="52"/>
      <c r="H934" s="41"/>
      <c r="I934" s="20"/>
      <c r="J934" s="20"/>
      <c r="K934" s="23"/>
      <c r="L934"/>
    </row>
    <row r="935" spans="2:12" x14ac:dyDescent="0.25">
      <c r="B935" s="20"/>
      <c r="C935" s="19"/>
      <c r="D935" s="22"/>
      <c r="E935" s="20"/>
      <c r="F935" s="52"/>
      <c r="G935" s="52"/>
      <c r="H935" s="41"/>
      <c r="I935" s="20"/>
      <c r="J935" s="20"/>
      <c r="K935" s="23"/>
      <c r="L935"/>
    </row>
    <row r="936" spans="2:12" x14ac:dyDescent="0.25">
      <c r="B936" s="20"/>
      <c r="C936" s="19"/>
      <c r="D936" s="22"/>
      <c r="E936" s="20"/>
      <c r="F936" s="52"/>
      <c r="G936" s="52"/>
      <c r="H936" s="41"/>
      <c r="I936" s="20"/>
      <c r="J936" s="20"/>
      <c r="K936" s="23"/>
      <c r="L936"/>
    </row>
    <row r="937" spans="2:12" x14ac:dyDescent="0.25">
      <c r="B937" s="20"/>
      <c r="C937" s="19"/>
      <c r="D937" s="22"/>
      <c r="E937" s="20"/>
      <c r="F937" s="52"/>
      <c r="G937" s="52"/>
      <c r="H937" s="41"/>
      <c r="I937" s="20"/>
      <c r="J937" s="20"/>
      <c r="K937" s="23"/>
      <c r="L937"/>
    </row>
    <row r="938" spans="2:12" x14ac:dyDescent="0.25">
      <c r="B938" s="20"/>
      <c r="C938" s="28"/>
      <c r="D938" s="22"/>
      <c r="E938" s="23"/>
      <c r="F938" s="52"/>
      <c r="G938" s="52"/>
      <c r="H938" s="41"/>
      <c r="I938" s="20"/>
      <c r="J938" s="20"/>
      <c r="K938" s="23"/>
      <c r="L938"/>
    </row>
    <row r="939" spans="2:12" x14ac:dyDescent="0.25">
      <c r="B939" s="20"/>
      <c r="C939" s="28"/>
      <c r="D939" s="22"/>
      <c r="E939" s="23"/>
      <c r="F939" s="52"/>
      <c r="G939" s="52"/>
      <c r="H939" s="41"/>
      <c r="I939" s="20"/>
      <c r="J939" s="20"/>
      <c r="K939" s="23"/>
      <c r="L939"/>
    </row>
    <row r="940" spans="2:12" x14ac:dyDescent="0.25">
      <c r="B940" s="20"/>
      <c r="C940" s="19"/>
      <c r="D940" s="22"/>
      <c r="E940" s="20"/>
      <c r="F940" s="52"/>
      <c r="G940" s="52"/>
      <c r="H940" s="41"/>
      <c r="I940" s="20"/>
      <c r="J940" s="20"/>
      <c r="K940" s="23"/>
      <c r="L940"/>
    </row>
    <row r="941" spans="2:12" x14ac:dyDescent="0.25">
      <c r="B941" s="20"/>
      <c r="C941" s="19"/>
      <c r="D941" s="22"/>
      <c r="E941" s="20"/>
      <c r="F941" s="52"/>
      <c r="G941" s="52"/>
      <c r="H941" s="41"/>
      <c r="I941" s="20"/>
      <c r="J941" s="20"/>
      <c r="K941" s="23"/>
      <c r="L941"/>
    </row>
    <row r="942" spans="2:12" x14ac:dyDescent="0.25">
      <c r="B942" s="54"/>
      <c r="C942" s="55"/>
      <c r="D942" s="56"/>
      <c r="E942" s="54"/>
      <c r="F942" s="57"/>
      <c r="G942" s="57"/>
      <c r="H942" s="58"/>
      <c r="I942" s="54"/>
      <c r="J942" s="21"/>
      <c r="K942" s="21"/>
    </row>
    <row r="943" spans="2:12" x14ac:dyDescent="0.25">
      <c r="B943" s="54"/>
      <c r="C943" s="55"/>
      <c r="D943" s="56"/>
      <c r="E943" s="54"/>
      <c r="F943" s="57"/>
      <c r="G943" s="57"/>
      <c r="H943" s="58"/>
      <c r="I943" s="54"/>
      <c r="J943" s="21"/>
      <c r="K943" s="21"/>
    </row>
    <row r="944" spans="2:12" x14ac:dyDescent="0.25">
      <c r="B944" s="54"/>
      <c r="C944" s="55"/>
      <c r="D944" s="56"/>
      <c r="E944" s="54"/>
      <c r="F944" s="57"/>
      <c r="G944" s="57"/>
      <c r="H944" s="58"/>
      <c r="I944" s="54"/>
      <c r="J944" s="21"/>
      <c r="K944" s="21"/>
    </row>
    <row r="945" spans="2:11" x14ac:dyDescent="0.25">
      <c r="B945" s="54"/>
      <c r="C945" s="55"/>
      <c r="D945" s="56"/>
      <c r="E945" s="54"/>
      <c r="F945" s="57"/>
      <c r="G945" s="57"/>
      <c r="H945" s="58"/>
      <c r="I945" s="54"/>
      <c r="J945" s="21"/>
      <c r="K945" s="21"/>
    </row>
    <row r="946" spans="2:11" x14ac:dyDescent="0.25">
      <c r="B946" s="54"/>
      <c r="C946" s="55"/>
      <c r="D946" s="56"/>
      <c r="E946" s="54"/>
      <c r="F946" s="57"/>
      <c r="G946" s="57"/>
      <c r="H946" s="58"/>
      <c r="I946" s="54"/>
      <c r="J946" s="21"/>
      <c r="K946" s="21"/>
    </row>
    <row r="947" spans="2:11" x14ac:dyDescent="0.25">
      <c r="B947" s="54"/>
      <c r="C947" s="55"/>
      <c r="D947" s="56"/>
      <c r="E947" s="54"/>
      <c r="F947" s="57"/>
      <c r="G947" s="57"/>
      <c r="H947" s="58"/>
      <c r="I947" s="54"/>
      <c r="J947" s="21"/>
      <c r="K947" s="21"/>
    </row>
    <row r="948" spans="2:11" x14ac:dyDescent="0.25">
      <c r="B948" s="54"/>
      <c r="C948" s="55"/>
      <c r="D948" s="56"/>
      <c r="E948" s="54"/>
      <c r="F948" s="57"/>
      <c r="G948" s="57"/>
      <c r="H948" s="58"/>
      <c r="I948" s="54"/>
      <c r="J948" s="21"/>
      <c r="K948" s="21"/>
    </row>
    <row r="949" spans="2:11" x14ac:dyDescent="0.25">
      <c r="B949" s="54"/>
      <c r="C949" s="55"/>
      <c r="D949" s="56"/>
      <c r="E949" s="54"/>
      <c r="F949" s="57"/>
      <c r="G949" s="57"/>
      <c r="H949" s="58"/>
      <c r="I949" s="54"/>
      <c r="J949" s="21"/>
      <c r="K949" s="21"/>
    </row>
    <row r="950" spans="2:11" x14ac:dyDescent="0.25">
      <c r="B950" s="54"/>
      <c r="C950" s="55"/>
      <c r="D950" s="56"/>
      <c r="E950" s="54"/>
      <c r="F950" s="57"/>
      <c r="G950" s="57"/>
      <c r="H950" s="58"/>
      <c r="I950" s="54"/>
      <c r="J950" s="21"/>
      <c r="K950" s="21"/>
    </row>
    <row r="951" spans="2:11" x14ac:dyDescent="0.25">
      <c r="B951" s="54"/>
      <c r="C951" s="55"/>
      <c r="D951" s="56"/>
      <c r="E951" s="54"/>
      <c r="F951" s="57"/>
      <c r="G951" s="57"/>
      <c r="H951" s="58"/>
      <c r="I951" s="54"/>
      <c r="J951" s="21"/>
      <c r="K951" s="21"/>
    </row>
    <row r="952" spans="2:11" x14ac:dyDescent="0.25">
      <c r="B952" s="54"/>
      <c r="C952" s="55"/>
      <c r="D952" s="56"/>
      <c r="E952" s="54"/>
      <c r="F952" s="57"/>
      <c r="G952" s="57"/>
      <c r="H952" s="58"/>
      <c r="I952" s="54"/>
      <c r="J952" s="21"/>
      <c r="K952" s="21"/>
    </row>
    <row r="953" spans="2:11" x14ac:dyDescent="0.25">
      <c r="B953" s="54"/>
      <c r="C953" s="55"/>
      <c r="D953" s="56"/>
      <c r="E953" s="54"/>
      <c r="F953" s="57"/>
      <c r="G953" s="57"/>
      <c r="H953" s="58"/>
      <c r="I953" s="54"/>
      <c r="J953" s="21"/>
      <c r="K953" s="21"/>
    </row>
    <row r="954" spans="2:11" x14ac:dyDescent="0.25">
      <c r="B954" s="54"/>
      <c r="C954" s="55"/>
      <c r="D954" s="56"/>
      <c r="E954" s="54"/>
      <c r="F954" s="57"/>
      <c r="G954" s="57"/>
      <c r="H954" s="58"/>
      <c r="I954" s="54"/>
      <c r="J954" s="21"/>
      <c r="K954" s="21"/>
    </row>
    <row r="955" spans="2:11" x14ac:dyDescent="0.25">
      <c r="B955" s="54"/>
      <c r="C955" s="55"/>
      <c r="D955" s="56"/>
      <c r="E955" s="54"/>
      <c r="F955" s="57"/>
      <c r="G955" s="57"/>
      <c r="H955" s="58"/>
      <c r="I955" s="54"/>
      <c r="J955" s="21"/>
      <c r="K955" s="21"/>
    </row>
    <row r="956" spans="2:11" x14ac:dyDescent="0.25">
      <c r="B956" s="54"/>
      <c r="C956" s="55"/>
      <c r="D956" s="56"/>
      <c r="E956" s="54"/>
      <c r="F956" s="57"/>
      <c r="G956" s="57"/>
      <c r="H956" s="58"/>
      <c r="I956" s="54"/>
      <c r="J956" s="21"/>
      <c r="K956" s="21"/>
    </row>
    <row r="957" spans="2:11" x14ac:dyDescent="0.25">
      <c r="B957" s="54"/>
      <c r="C957" s="55"/>
      <c r="D957" s="56"/>
      <c r="E957" s="54"/>
      <c r="F957" s="57"/>
      <c r="G957" s="57"/>
      <c r="H957" s="58"/>
      <c r="I957" s="54"/>
      <c r="J957" s="21"/>
      <c r="K957" s="21"/>
    </row>
    <row r="958" spans="2:11" x14ac:dyDescent="0.25">
      <c r="B958" s="54"/>
      <c r="C958" s="55"/>
      <c r="D958" s="56"/>
      <c r="E958" s="54"/>
      <c r="F958" s="57"/>
      <c r="G958" s="57"/>
      <c r="H958" s="58"/>
      <c r="I958" s="54"/>
      <c r="J958" s="21"/>
      <c r="K958" s="21"/>
    </row>
    <row r="959" spans="2:11" x14ac:dyDescent="0.25">
      <c r="B959" s="54"/>
      <c r="C959" s="55"/>
      <c r="D959" s="56"/>
      <c r="E959" s="54"/>
      <c r="F959" s="57"/>
      <c r="G959" s="57"/>
      <c r="H959" s="58"/>
      <c r="I959" s="54"/>
      <c r="J959" s="21"/>
      <c r="K959" s="21"/>
    </row>
    <row r="960" spans="2:11" x14ac:dyDescent="0.25">
      <c r="B960" s="54"/>
      <c r="C960" s="55"/>
      <c r="D960" s="56"/>
      <c r="E960" s="54"/>
      <c r="F960" s="57"/>
      <c r="G960" s="57"/>
      <c r="H960" s="58"/>
      <c r="I960" s="54"/>
      <c r="J960" s="21"/>
      <c r="K960" s="21"/>
    </row>
    <row r="961" spans="2:11" x14ac:dyDescent="0.25">
      <c r="B961" s="54"/>
      <c r="C961" s="55"/>
      <c r="D961" s="56"/>
      <c r="E961" s="54"/>
      <c r="F961" s="57"/>
      <c r="G961" s="57"/>
      <c r="H961" s="58"/>
      <c r="I961" s="54"/>
      <c r="J961" s="21"/>
      <c r="K961" s="21"/>
    </row>
    <row r="962" spans="2:11" x14ac:dyDescent="0.25">
      <c r="B962" s="54"/>
      <c r="C962" s="55"/>
      <c r="D962" s="56"/>
      <c r="E962" s="54"/>
      <c r="F962" s="57"/>
      <c r="G962" s="57"/>
      <c r="H962" s="58"/>
      <c r="I962" s="54"/>
      <c r="J962" s="21"/>
      <c r="K962" s="21"/>
    </row>
    <row r="963" spans="2:11" x14ac:dyDescent="0.25">
      <c r="B963" s="54"/>
      <c r="C963" s="55"/>
      <c r="D963" s="56"/>
      <c r="E963" s="54"/>
      <c r="F963" s="57"/>
      <c r="G963" s="57"/>
      <c r="H963" s="58"/>
      <c r="I963" s="54"/>
      <c r="J963" s="21"/>
      <c r="K963" s="21"/>
    </row>
    <row r="964" spans="2:11" x14ac:dyDescent="0.25">
      <c r="B964" s="54"/>
      <c r="C964" s="55"/>
      <c r="D964" s="56"/>
      <c r="E964" s="54"/>
      <c r="F964" s="57"/>
      <c r="G964" s="57"/>
      <c r="H964" s="58"/>
      <c r="I964" s="54"/>
      <c r="J964" s="21"/>
      <c r="K964" s="21"/>
    </row>
    <row r="965" spans="2:11" x14ac:dyDescent="0.25">
      <c r="B965" s="54"/>
      <c r="C965" s="55"/>
      <c r="D965" s="56"/>
      <c r="E965" s="54"/>
      <c r="F965" s="57"/>
      <c r="G965" s="57"/>
      <c r="H965" s="58"/>
      <c r="I965" s="54"/>
      <c r="J965" s="21"/>
      <c r="K965" s="21"/>
    </row>
    <row r="966" spans="2:11" x14ac:dyDescent="0.25">
      <c r="B966" s="54"/>
      <c r="C966" s="55"/>
      <c r="D966" s="56"/>
      <c r="E966" s="54"/>
      <c r="F966" s="57"/>
      <c r="G966" s="57"/>
      <c r="H966" s="58"/>
      <c r="I966" s="54"/>
      <c r="J966" s="21"/>
      <c r="K966" s="21"/>
    </row>
    <row r="967" spans="2:11" x14ac:dyDescent="0.25">
      <c r="B967" s="54"/>
      <c r="C967" s="55"/>
      <c r="D967" s="56"/>
      <c r="E967" s="54"/>
      <c r="F967" s="57"/>
      <c r="G967" s="57"/>
      <c r="H967" s="58"/>
      <c r="I967" s="54"/>
      <c r="J967" s="21"/>
      <c r="K967" s="21"/>
    </row>
    <row r="968" spans="2:11" x14ac:dyDescent="0.25">
      <c r="B968" s="54"/>
      <c r="C968" s="55"/>
      <c r="D968" s="56"/>
      <c r="E968" s="54"/>
      <c r="F968" s="57"/>
      <c r="G968" s="57"/>
      <c r="H968" s="58"/>
      <c r="I968" s="54"/>
      <c r="J968" s="21"/>
      <c r="K968" s="21"/>
    </row>
    <row r="969" spans="2:11" x14ac:dyDescent="0.25">
      <c r="B969" s="54"/>
      <c r="C969" s="55"/>
      <c r="D969" s="56"/>
      <c r="E969" s="54"/>
      <c r="F969" s="57"/>
      <c r="G969" s="57"/>
      <c r="H969" s="58"/>
      <c r="I969" s="54"/>
      <c r="J969" s="21"/>
      <c r="K969" s="21"/>
    </row>
    <row r="970" spans="2:11" x14ac:dyDescent="0.25">
      <c r="B970" s="54"/>
      <c r="C970" s="55"/>
      <c r="D970" s="56"/>
      <c r="E970" s="54"/>
      <c r="F970" s="57"/>
      <c r="G970" s="57"/>
      <c r="H970" s="58"/>
      <c r="I970" s="54"/>
      <c r="J970" s="21"/>
      <c r="K970" s="21"/>
    </row>
    <row r="971" spans="2:11" x14ac:dyDescent="0.25">
      <c r="B971" s="54"/>
      <c r="C971" s="55"/>
      <c r="D971" s="56"/>
      <c r="E971" s="54"/>
      <c r="F971" s="57"/>
      <c r="G971" s="57"/>
      <c r="H971" s="58"/>
      <c r="I971" s="54"/>
      <c r="J971" s="21"/>
      <c r="K971" s="21"/>
    </row>
    <row r="972" spans="2:11" x14ac:dyDescent="0.25">
      <c r="B972" s="54"/>
      <c r="C972" s="55"/>
      <c r="D972" s="56"/>
      <c r="E972" s="54"/>
      <c r="F972" s="57"/>
      <c r="G972" s="57"/>
      <c r="H972" s="58"/>
      <c r="I972" s="54"/>
      <c r="J972" s="21"/>
      <c r="K972" s="21"/>
    </row>
    <row r="973" spans="2:11" x14ac:dyDescent="0.25">
      <c r="B973" s="54"/>
      <c r="C973" s="55"/>
      <c r="D973" s="56"/>
      <c r="E973" s="54"/>
      <c r="F973" s="57"/>
      <c r="G973" s="57"/>
      <c r="H973" s="58"/>
      <c r="I973" s="54"/>
      <c r="J973" s="21"/>
      <c r="K973" s="21"/>
    </row>
    <row r="974" spans="2:11" x14ac:dyDescent="0.25">
      <c r="B974" s="54"/>
      <c r="C974" s="55"/>
      <c r="D974" s="56"/>
      <c r="E974" s="54"/>
      <c r="F974" s="57"/>
      <c r="G974" s="57"/>
      <c r="H974" s="58"/>
      <c r="I974" s="54"/>
      <c r="J974" s="21"/>
      <c r="K974" s="21"/>
    </row>
    <row r="975" spans="2:11" x14ac:dyDescent="0.25">
      <c r="B975" s="54"/>
      <c r="C975" s="55"/>
      <c r="D975" s="56"/>
      <c r="E975" s="54"/>
      <c r="F975" s="57"/>
      <c r="G975" s="57"/>
      <c r="H975" s="58"/>
      <c r="I975" s="54"/>
      <c r="J975" s="21"/>
      <c r="K975" s="21"/>
    </row>
    <row r="976" spans="2:11" x14ac:dyDescent="0.25">
      <c r="B976" s="54"/>
      <c r="C976" s="55"/>
      <c r="D976" s="56"/>
      <c r="E976" s="54"/>
      <c r="F976" s="57"/>
      <c r="G976" s="57"/>
      <c r="H976" s="58"/>
      <c r="I976" s="54"/>
      <c r="J976" s="21"/>
      <c r="K976" s="21"/>
    </row>
    <row r="977" spans="2:11" x14ac:dyDescent="0.25">
      <c r="B977" s="54"/>
      <c r="C977" s="55"/>
      <c r="D977" s="56"/>
      <c r="E977" s="54"/>
      <c r="F977" s="57"/>
      <c r="G977" s="57"/>
      <c r="H977" s="58"/>
      <c r="I977" s="54"/>
      <c r="J977" s="21"/>
      <c r="K977" s="21"/>
    </row>
    <row r="978" spans="2:11" x14ac:dyDescent="0.25">
      <c r="B978" s="54"/>
      <c r="C978" s="55"/>
      <c r="D978" s="56"/>
      <c r="E978" s="54"/>
      <c r="F978" s="57"/>
      <c r="G978" s="57"/>
      <c r="H978" s="58"/>
      <c r="I978" s="54"/>
      <c r="J978" s="21"/>
      <c r="K978" s="21"/>
    </row>
    <row r="979" spans="2:11" x14ac:dyDescent="0.25">
      <c r="B979" s="54"/>
      <c r="C979" s="55"/>
      <c r="D979" s="56"/>
      <c r="E979" s="54"/>
      <c r="F979" s="57"/>
      <c r="G979" s="57"/>
      <c r="H979" s="58"/>
      <c r="I979" s="54"/>
      <c r="J979" s="21"/>
      <c r="K979" s="21"/>
    </row>
    <row r="980" spans="2:11" x14ac:dyDescent="0.25">
      <c r="B980" s="54"/>
      <c r="C980" s="55"/>
      <c r="D980" s="56"/>
      <c r="E980" s="54"/>
      <c r="F980" s="57"/>
      <c r="G980" s="57"/>
      <c r="H980" s="58"/>
      <c r="I980" s="54"/>
      <c r="J980" s="21"/>
      <c r="K980" s="21"/>
    </row>
    <row r="981" spans="2:11" x14ac:dyDescent="0.25">
      <c r="B981" s="54"/>
      <c r="C981" s="55"/>
      <c r="D981" s="56"/>
      <c r="E981" s="54"/>
      <c r="F981" s="57"/>
      <c r="G981" s="57"/>
      <c r="H981" s="58"/>
      <c r="I981" s="54"/>
      <c r="J981" s="21"/>
      <c r="K981" s="21"/>
    </row>
    <row r="982" spans="2:11" x14ac:dyDescent="0.25">
      <c r="B982" s="54"/>
      <c r="C982" s="55"/>
      <c r="D982" s="56"/>
      <c r="E982" s="54"/>
      <c r="F982" s="57"/>
      <c r="G982" s="57"/>
      <c r="H982" s="58"/>
      <c r="I982" s="54"/>
      <c r="J982" s="21"/>
      <c r="K982" s="21"/>
    </row>
    <row r="983" spans="2:11" x14ac:dyDescent="0.25">
      <c r="B983" s="54"/>
      <c r="C983" s="55"/>
      <c r="D983" s="56"/>
      <c r="E983" s="54"/>
      <c r="F983" s="57"/>
      <c r="G983" s="57"/>
      <c r="H983" s="58"/>
      <c r="I983" s="54"/>
      <c r="J983" s="21"/>
      <c r="K983" s="21"/>
    </row>
    <row r="984" spans="2:11" x14ac:dyDescent="0.25">
      <c r="B984" s="54"/>
      <c r="C984" s="55"/>
      <c r="D984" s="56"/>
      <c r="E984" s="54"/>
      <c r="F984" s="57"/>
      <c r="G984" s="57"/>
      <c r="H984" s="58"/>
      <c r="I984" s="54"/>
      <c r="J984" s="21"/>
      <c r="K984" s="21"/>
    </row>
    <row r="985" spans="2:11" x14ac:dyDescent="0.25">
      <c r="B985" s="54"/>
      <c r="C985" s="55"/>
      <c r="D985" s="56"/>
      <c r="E985" s="54"/>
      <c r="F985" s="57"/>
      <c r="G985" s="57"/>
      <c r="H985" s="58"/>
      <c r="I985" s="54"/>
      <c r="J985" s="21"/>
      <c r="K985" s="21"/>
    </row>
    <row r="986" spans="2:11" x14ac:dyDescent="0.25">
      <c r="B986" s="54"/>
      <c r="C986" s="55"/>
      <c r="D986" s="56"/>
      <c r="E986" s="54"/>
      <c r="F986" s="57"/>
      <c r="G986" s="57"/>
      <c r="H986" s="58"/>
      <c r="I986" s="54"/>
      <c r="J986" s="21"/>
      <c r="K986" s="21"/>
    </row>
    <row r="987" spans="2:11" x14ac:dyDescent="0.25">
      <c r="B987" s="54"/>
      <c r="C987" s="55"/>
      <c r="D987" s="56"/>
      <c r="E987" s="54"/>
      <c r="F987" s="57"/>
      <c r="G987" s="57"/>
      <c r="H987" s="58"/>
      <c r="I987" s="54"/>
      <c r="J987" s="21"/>
      <c r="K987" s="21"/>
    </row>
    <row r="988" spans="2:11" x14ac:dyDescent="0.25">
      <c r="B988" s="54"/>
      <c r="C988" s="55"/>
      <c r="D988" s="56"/>
      <c r="E988" s="54"/>
      <c r="F988" s="57"/>
      <c r="G988" s="57"/>
      <c r="H988" s="58"/>
      <c r="I988" s="54"/>
      <c r="J988" s="21"/>
      <c r="K988" s="21"/>
    </row>
    <row r="989" spans="2:11" x14ac:dyDescent="0.25">
      <c r="B989" s="54"/>
      <c r="C989" s="55"/>
      <c r="D989" s="56"/>
      <c r="E989" s="54"/>
      <c r="F989" s="57"/>
      <c r="G989" s="57"/>
      <c r="H989" s="58"/>
      <c r="I989" s="54"/>
      <c r="J989" s="21"/>
      <c r="K989" s="21"/>
    </row>
    <row r="990" spans="2:11" x14ac:dyDescent="0.25">
      <c r="B990" s="54"/>
      <c r="C990" s="55"/>
      <c r="D990" s="56"/>
      <c r="E990" s="54"/>
      <c r="F990" s="57"/>
      <c r="G990" s="57"/>
      <c r="H990" s="58"/>
      <c r="I990" s="54"/>
      <c r="J990" s="21"/>
      <c r="K990" s="21"/>
    </row>
    <row r="991" spans="2:11" x14ac:dyDescent="0.25">
      <c r="B991" s="54"/>
      <c r="C991" s="55"/>
      <c r="D991" s="56"/>
      <c r="E991" s="54"/>
      <c r="F991" s="57"/>
      <c r="G991" s="57"/>
      <c r="H991" s="58"/>
      <c r="I991" s="54"/>
      <c r="J991" s="21"/>
      <c r="K991" s="21"/>
    </row>
    <row r="992" spans="2:11" x14ac:dyDescent="0.25">
      <c r="B992" s="54"/>
      <c r="C992" s="55"/>
      <c r="D992" s="56"/>
      <c r="E992" s="54"/>
      <c r="F992" s="57"/>
      <c r="G992" s="57"/>
      <c r="H992" s="58"/>
      <c r="I992" s="54"/>
      <c r="J992" s="21"/>
      <c r="K992" s="21"/>
    </row>
    <row r="993" spans="2:11" x14ac:dyDescent="0.25">
      <c r="B993" s="54"/>
      <c r="C993" s="55"/>
      <c r="D993" s="56"/>
      <c r="E993" s="54"/>
      <c r="F993" s="57"/>
      <c r="G993" s="57"/>
      <c r="H993" s="58"/>
      <c r="I993" s="54"/>
      <c r="J993" s="21"/>
      <c r="K993" s="21"/>
    </row>
    <row r="994" spans="2:11" x14ac:dyDescent="0.25">
      <c r="B994" s="54"/>
      <c r="C994" s="55"/>
      <c r="D994" s="56"/>
      <c r="E994" s="54"/>
      <c r="F994" s="57"/>
      <c r="G994" s="57"/>
      <c r="H994" s="58"/>
      <c r="I994" s="54"/>
      <c r="J994" s="21"/>
      <c r="K994" s="21"/>
    </row>
    <row r="995" spans="2:11" x14ac:dyDescent="0.25">
      <c r="B995" s="54"/>
      <c r="C995" s="55"/>
      <c r="D995" s="56"/>
      <c r="E995" s="54"/>
      <c r="F995" s="57"/>
      <c r="G995" s="57"/>
      <c r="H995" s="58"/>
      <c r="I995" s="54"/>
      <c r="J995" s="21"/>
      <c r="K995" s="21"/>
    </row>
    <row r="996" spans="2:11" x14ac:dyDescent="0.25">
      <c r="B996" s="54"/>
      <c r="C996" s="55"/>
      <c r="D996" s="56"/>
      <c r="E996" s="54"/>
      <c r="F996" s="57"/>
      <c r="G996" s="57"/>
      <c r="H996" s="58"/>
      <c r="I996" s="54"/>
      <c r="J996" s="21"/>
      <c r="K996" s="21"/>
    </row>
    <row r="997" spans="2:11" x14ac:dyDescent="0.25">
      <c r="B997" s="54"/>
      <c r="C997" s="55"/>
      <c r="D997" s="56"/>
      <c r="E997" s="54"/>
      <c r="F997" s="57"/>
      <c r="G997" s="57"/>
      <c r="H997" s="58"/>
      <c r="I997" s="54"/>
      <c r="J997" s="21"/>
      <c r="K997" s="21"/>
    </row>
    <row r="998" spans="2:11" x14ac:dyDescent="0.25">
      <c r="B998" s="54"/>
      <c r="C998" s="55"/>
      <c r="D998" s="56"/>
      <c r="E998" s="54"/>
      <c r="F998" s="57"/>
      <c r="G998" s="57"/>
      <c r="H998" s="58"/>
      <c r="I998" s="54"/>
      <c r="J998" s="21"/>
      <c r="K998" s="21"/>
    </row>
    <row r="999" spans="2:11" x14ac:dyDescent="0.25">
      <c r="B999" s="54"/>
      <c r="C999" s="55"/>
      <c r="D999" s="56"/>
      <c r="E999" s="54"/>
      <c r="F999" s="57"/>
      <c r="G999" s="57"/>
      <c r="H999" s="58"/>
      <c r="I999" s="54"/>
      <c r="J999" s="21"/>
      <c r="K999" s="21"/>
    </row>
    <row r="1000" spans="2:11" x14ac:dyDescent="0.25">
      <c r="B1000" s="54"/>
      <c r="C1000" s="55"/>
      <c r="D1000" s="56"/>
      <c r="E1000" s="54"/>
      <c r="F1000" s="57"/>
      <c r="G1000" s="57"/>
      <c r="H1000" s="58"/>
      <c r="I1000" s="54"/>
      <c r="J1000" s="21"/>
      <c r="K1000" s="21"/>
    </row>
    <row r="1001" spans="2:11" x14ac:dyDescent="0.25">
      <c r="B1001" s="54"/>
      <c r="C1001" s="55"/>
      <c r="D1001" s="56"/>
      <c r="E1001" s="54"/>
      <c r="F1001" s="57"/>
      <c r="G1001" s="57"/>
      <c r="H1001" s="58"/>
      <c r="I1001" s="54"/>
      <c r="J1001" s="21"/>
      <c r="K1001" s="21"/>
    </row>
    <row r="1002" spans="2:11" x14ac:dyDescent="0.25">
      <c r="B1002" s="54"/>
      <c r="C1002" s="55"/>
      <c r="D1002" s="56"/>
      <c r="E1002" s="54"/>
      <c r="F1002" s="57"/>
      <c r="G1002" s="57"/>
      <c r="H1002" s="58"/>
      <c r="I1002" s="54"/>
      <c r="J1002" s="21"/>
      <c r="K1002" s="21"/>
    </row>
    <row r="1003" spans="2:11" x14ac:dyDescent="0.25">
      <c r="B1003" s="54"/>
      <c r="C1003" s="55"/>
      <c r="D1003" s="56"/>
      <c r="E1003" s="54"/>
      <c r="F1003" s="57"/>
      <c r="G1003" s="57"/>
      <c r="H1003" s="58"/>
      <c r="I1003" s="54"/>
      <c r="J1003" s="21"/>
      <c r="K1003" s="21"/>
    </row>
    <row r="1004" spans="2:11" x14ac:dyDescent="0.25">
      <c r="B1004" s="54"/>
      <c r="C1004" s="55"/>
      <c r="D1004" s="56"/>
      <c r="E1004" s="54"/>
      <c r="F1004" s="57"/>
      <c r="G1004" s="57"/>
      <c r="H1004" s="58"/>
      <c r="I1004" s="54"/>
      <c r="J1004" s="21"/>
      <c r="K1004" s="21"/>
    </row>
    <row r="1005" spans="2:11" x14ac:dyDescent="0.25">
      <c r="B1005" s="54"/>
      <c r="C1005" s="55"/>
      <c r="D1005" s="56"/>
      <c r="E1005" s="54"/>
      <c r="F1005" s="57"/>
      <c r="G1005" s="57"/>
      <c r="H1005" s="58"/>
      <c r="I1005" s="54"/>
      <c r="J1005" s="21"/>
      <c r="K1005" s="21"/>
    </row>
    <row r="1006" spans="2:11" x14ac:dyDescent="0.25">
      <c r="B1006" s="54"/>
      <c r="C1006" s="55"/>
      <c r="D1006" s="56"/>
      <c r="E1006" s="54"/>
      <c r="F1006" s="57"/>
      <c r="G1006" s="57"/>
      <c r="H1006" s="58"/>
      <c r="I1006" s="54"/>
      <c r="J1006" s="21"/>
      <c r="K1006" s="21"/>
    </row>
    <row r="1007" spans="2:11" x14ac:dyDescent="0.25">
      <c r="B1007" s="54"/>
      <c r="C1007" s="55"/>
      <c r="D1007" s="56"/>
      <c r="E1007" s="54"/>
      <c r="F1007" s="57"/>
      <c r="G1007" s="57"/>
      <c r="H1007" s="58"/>
      <c r="I1007" s="54"/>
      <c r="J1007" s="21"/>
      <c r="K1007" s="21"/>
    </row>
    <row r="1008" spans="2:11" x14ac:dyDescent="0.25">
      <c r="B1008" s="54"/>
      <c r="C1008" s="55"/>
      <c r="D1008" s="56"/>
      <c r="E1008" s="54"/>
      <c r="F1008" s="57"/>
      <c r="G1008" s="57"/>
      <c r="H1008" s="58"/>
      <c r="I1008" s="54"/>
      <c r="J1008" s="21"/>
      <c r="K1008" s="21"/>
    </row>
    <row r="1009" spans="2:11" x14ac:dyDescent="0.25">
      <c r="B1009" s="54"/>
      <c r="C1009" s="55"/>
      <c r="D1009" s="56"/>
      <c r="E1009" s="54"/>
      <c r="F1009" s="57"/>
      <c r="G1009" s="57"/>
      <c r="H1009" s="58"/>
      <c r="I1009" s="54"/>
      <c r="J1009" s="21"/>
      <c r="K1009" s="21"/>
    </row>
    <row r="1010" spans="2:11" x14ac:dyDescent="0.25">
      <c r="B1010" s="54"/>
      <c r="C1010" s="55"/>
      <c r="D1010" s="56"/>
      <c r="E1010" s="54"/>
      <c r="F1010" s="57"/>
      <c r="G1010" s="57"/>
      <c r="H1010" s="58"/>
      <c r="I1010" s="54"/>
      <c r="J1010" s="21"/>
      <c r="K1010" s="21"/>
    </row>
    <row r="1011" spans="2:11" x14ac:dyDescent="0.25">
      <c r="B1011" s="54"/>
      <c r="C1011" s="55"/>
      <c r="D1011" s="56"/>
      <c r="E1011" s="54"/>
      <c r="F1011" s="57"/>
      <c r="G1011" s="57"/>
      <c r="H1011" s="58"/>
      <c r="I1011" s="54"/>
      <c r="J1011" s="21"/>
      <c r="K1011" s="21"/>
    </row>
    <row r="1012" spans="2:11" x14ac:dyDescent="0.25">
      <c r="B1012" s="54"/>
      <c r="C1012" s="55"/>
      <c r="D1012" s="56"/>
      <c r="E1012" s="54"/>
      <c r="F1012" s="57"/>
      <c r="G1012" s="57"/>
      <c r="H1012" s="58"/>
      <c r="I1012" s="54"/>
      <c r="J1012" s="21"/>
      <c r="K1012" s="21"/>
    </row>
    <row r="1013" spans="2:11" x14ac:dyDescent="0.25">
      <c r="B1013" s="54"/>
      <c r="C1013" s="55"/>
      <c r="D1013" s="56"/>
      <c r="E1013" s="54"/>
      <c r="F1013" s="57"/>
      <c r="G1013" s="57"/>
      <c r="H1013" s="58"/>
      <c r="I1013" s="54"/>
      <c r="J1013" s="21"/>
      <c r="K1013" s="21"/>
    </row>
    <row r="1014" spans="2:11" x14ac:dyDescent="0.25">
      <c r="B1014" s="54"/>
      <c r="C1014" s="55"/>
      <c r="D1014" s="56"/>
      <c r="E1014" s="54"/>
      <c r="F1014" s="57"/>
      <c r="G1014" s="57"/>
      <c r="H1014" s="58"/>
      <c r="I1014" s="54"/>
      <c r="J1014" s="21"/>
      <c r="K1014" s="21"/>
    </row>
    <row r="1015" spans="2:11" x14ac:dyDescent="0.25">
      <c r="B1015" s="54"/>
      <c r="C1015" s="55"/>
      <c r="D1015" s="56"/>
      <c r="E1015" s="54"/>
      <c r="F1015" s="57"/>
      <c r="G1015" s="57"/>
      <c r="H1015" s="58"/>
      <c r="I1015" s="54"/>
      <c r="J1015" s="21"/>
      <c r="K1015" s="21"/>
    </row>
    <row r="1016" spans="2:11" x14ac:dyDescent="0.25">
      <c r="B1016" s="54"/>
      <c r="C1016" s="55"/>
      <c r="D1016" s="56"/>
      <c r="E1016" s="54"/>
      <c r="F1016" s="57"/>
      <c r="G1016" s="57"/>
      <c r="H1016" s="58"/>
      <c r="I1016" s="54"/>
      <c r="J1016" s="21"/>
      <c r="K1016" s="21"/>
    </row>
    <row r="1017" spans="2:11" x14ac:dyDescent="0.25">
      <c r="B1017" s="54"/>
      <c r="C1017" s="55"/>
      <c r="D1017" s="56"/>
      <c r="E1017" s="54"/>
      <c r="F1017" s="57"/>
      <c r="G1017" s="57"/>
      <c r="H1017" s="58"/>
      <c r="I1017" s="54"/>
      <c r="J1017" s="21"/>
      <c r="K1017" s="21"/>
    </row>
    <row r="1018" spans="2:11" x14ac:dyDescent="0.25">
      <c r="B1018" s="54"/>
      <c r="C1018" s="55"/>
      <c r="D1018" s="56"/>
      <c r="E1018" s="54"/>
      <c r="F1018" s="57"/>
      <c r="G1018" s="57"/>
      <c r="H1018" s="58"/>
      <c r="I1018" s="54"/>
      <c r="J1018" s="21"/>
      <c r="K1018" s="21"/>
    </row>
    <row r="1019" spans="2:11" x14ac:dyDescent="0.25">
      <c r="B1019" s="54"/>
      <c r="C1019" s="55"/>
      <c r="D1019" s="56"/>
      <c r="E1019" s="54"/>
      <c r="F1019" s="57"/>
      <c r="G1019" s="57"/>
      <c r="H1019" s="58"/>
      <c r="I1019" s="54"/>
      <c r="J1019" s="21"/>
      <c r="K1019" s="21"/>
    </row>
    <row r="1020" spans="2:11" x14ac:dyDescent="0.25">
      <c r="B1020" s="54"/>
      <c r="C1020" s="55"/>
      <c r="D1020" s="56"/>
      <c r="E1020" s="54"/>
      <c r="F1020" s="57"/>
      <c r="G1020" s="57"/>
      <c r="H1020" s="58"/>
      <c r="I1020" s="54"/>
      <c r="J1020" s="21"/>
      <c r="K1020" s="21"/>
    </row>
    <row r="1021" spans="2:11" x14ac:dyDescent="0.25">
      <c r="B1021" s="54"/>
      <c r="C1021" s="55"/>
      <c r="D1021" s="56"/>
      <c r="E1021" s="54"/>
      <c r="F1021" s="57"/>
      <c r="G1021" s="57"/>
      <c r="H1021" s="58"/>
      <c r="I1021" s="54"/>
      <c r="J1021" s="21"/>
      <c r="K1021" s="21"/>
    </row>
    <row r="1022" spans="2:11" x14ac:dyDescent="0.25">
      <c r="B1022" s="54"/>
      <c r="C1022" s="55"/>
      <c r="D1022" s="56"/>
      <c r="E1022" s="54"/>
      <c r="F1022" s="57"/>
      <c r="G1022" s="57"/>
      <c r="H1022" s="58"/>
      <c r="I1022" s="54"/>
      <c r="J1022" s="21"/>
      <c r="K1022" s="21"/>
    </row>
    <row r="1023" spans="2:11" x14ac:dyDescent="0.25">
      <c r="B1023" s="54"/>
      <c r="C1023" s="55"/>
      <c r="D1023" s="56"/>
      <c r="E1023" s="54"/>
      <c r="F1023" s="57"/>
      <c r="G1023" s="57"/>
      <c r="H1023" s="58"/>
      <c r="I1023" s="54"/>
      <c r="J1023" s="21"/>
      <c r="K1023" s="21"/>
    </row>
    <row r="1024" spans="2:11" x14ac:dyDescent="0.25">
      <c r="B1024" s="54"/>
      <c r="C1024" s="55"/>
      <c r="D1024" s="56"/>
      <c r="E1024" s="54"/>
      <c r="F1024" s="57"/>
      <c r="G1024" s="57"/>
      <c r="H1024" s="58"/>
      <c r="I1024" s="54"/>
      <c r="J1024" s="21"/>
      <c r="K1024" s="21"/>
    </row>
    <row r="1025" spans="2:11" x14ac:dyDescent="0.25">
      <c r="B1025" s="54"/>
      <c r="C1025" s="55"/>
      <c r="D1025" s="56"/>
      <c r="E1025" s="54"/>
      <c r="F1025" s="57"/>
      <c r="G1025" s="57"/>
      <c r="H1025" s="58"/>
      <c r="I1025" s="54"/>
      <c r="J1025" s="21"/>
      <c r="K1025" s="21"/>
    </row>
    <row r="1026" spans="2:11" x14ac:dyDescent="0.25">
      <c r="B1026" s="54"/>
      <c r="C1026" s="55"/>
      <c r="D1026" s="56"/>
      <c r="E1026" s="54"/>
      <c r="F1026" s="57"/>
      <c r="G1026" s="57"/>
      <c r="H1026" s="58"/>
      <c r="I1026" s="54"/>
      <c r="J1026" s="21"/>
      <c r="K1026" s="21"/>
    </row>
    <row r="1027" spans="2:11" x14ac:dyDescent="0.25">
      <c r="B1027" s="54"/>
      <c r="C1027" s="55"/>
      <c r="D1027" s="56"/>
      <c r="E1027" s="54"/>
      <c r="F1027" s="57"/>
      <c r="G1027" s="57"/>
      <c r="H1027" s="58"/>
      <c r="I1027" s="54"/>
      <c r="J1027" s="21"/>
      <c r="K1027" s="21"/>
    </row>
    <row r="1028" spans="2:11" x14ac:dyDescent="0.25">
      <c r="B1028" s="54"/>
      <c r="C1028" s="55"/>
      <c r="D1028" s="56"/>
      <c r="E1028" s="54"/>
      <c r="F1028" s="57"/>
      <c r="G1028" s="57"/>
      <c r="H1028" s="58"/>
      <c r="I1028" s="54"/>
      <c r="J1028" s="21"/>
      <c r="K1028" s="21"/>
    </row>
    <row r="1029" spans="2:11" x14ac:dyDescent="0.25">
      <c r="B1029" s="54"/>
      <c r="C1029" s="55"/>
      <c r="D1029" s="56"/>
      <c r="E1029" s="54"/>
      <c r="F1029" s="57"/>
      <c r="G1029" s="57"/>
      <c r="H1029" s="58"/>
      <c r="I1029" s="54"/>
      <c r="J1029" s="21"/>
      <c r="K1029" s="21"/>
    </row>
    <row r="1030" spans="2:11" x14ac:dyDescent="0.25">
      <c r="B1030" s="54"/>
      <c r="C1030" s="55"/>
      <c r="D1030" s="56"/>
      <c r="E1030" s="54"/>
      <c r="F1030" s="57"/>
      <c r="G1030" s="57"/>
      <c r="H1030" s="58"/>
      <c r="I1030" s="54"/>
      <c r="J1030" s="21"/>
      <c r="K1030" s="21"/>
    </row>
    <row r="1031" spans="2:11" x14ac:dyDescent="0.25">
      <c r="B1031" s="54"/>
      <c r="C1031" s="55"/>
      <c r="D1031" s="56"/>
      <c r="E1031" s="54"/>
      <c r="F1031" s="57"/>
      <c r="G1031" s="57"/>
      <c r="H1031" s="58"/>
      <c r="I1031" s="54"/>
      <c r="J1031" s="21"/>
      <c r="K1031" s="21"/>
    </row>
    <row r="1032" spans="2:11" x14ac:dyDescent="0.25">
      <c r="B1032" s="54"/>
      <c r="C1032" s="55"/>
      <c r="D1032" s="56"/>
      <c r="E1032" s="54"/>
      <c r="F1032" s="57"/>
      <c r="G1032" s="57"/>
      <c r="H1032" s="58"/>
      <c r="I1032" s="54"/>
      <c r="J1032" s="21"/>
      <c r="K1032" s="21"/>
    </row>
    <row r="1033" spans="2:11" x14ac:dyDescent="0.25">
      <c r="B1033" s="54"/>
      <c r="C1033" s="55"/>
      <c r="D1033" s="56"/>
      <c r="E1033" s="54"/>
      <c r="F1033" s="57"/>
      <c r="G1033" s="57"/>
      <c r="H1033" s="58"/>
      <c r="I1033" s="54"/>
      <c r="J1033" s="21"/>
      <c r="K1033" s="21"/>
    </row>
    <row r="1034" spans="2:11" x14ac:dyDescent="0.25">
      <c r="B1034" s="54"/>
      <c r="C1034" s="55"/>
      <c r="D1034" s="56"/>
      <c r="E1034" s="54"/>
      <c r="F1034" s="57"/>
      <c r="G1034" s="57"/>
      <c r="H1034" s="58"/>
      <c r="I1034" s="54"/>
      <c r="J1034" s="21"/>
      <c r="K1034" s="21"/>
    </row>
    <row r="1035" spans="2:11" x14ac:dyDescent="0.25">
      <c r="B1035" s="54"/>
      <c r="C1035" s="55"/>
      <c r="D1035" s="56"/>
      <c r="E1035" s="54"/>
      <c r="F1035" s="57"/>
      <c r="G1035" s="57"/>
      <c r="H1035" s="58"/>
      <c r="I1035" s="54"/>
      <c r="J1035" s="21"/>
      <c r="K1035" s="21"/>
    </row>
    <row r="1036" spans="2:11" x14ac:dyDescent="0.25">
      <c r="B1036" s="54"/>
      <c r="C1036" s="55"/>
      <c r="D1036" s="56"/>
      <c r="E1036" s="54"/>
      <c r="F1036" s="57"/>
      <c r="G1036" s="57"/>
      <c r="H1036" s="58"/>
      <c r="I1036" s="54"/>
      <c r="J1036" s="21"/>
      <c r="K1036" s="21"/>
    </row>
    <row r="1037" spans="2:11" x14ac:dyDescent="0.25">
      <c r="B1037" s="54"/>
      <c r="C1037" s="55"/>
      <c r="D1037" s="56"/>
      <c r="E1037" s="54"/>
      <c r="F1037" s="57"/>
      <c r="G1037" s="57"/>
      <c r="H1037" s="58"/>
      <c r="I1037" s="54"/>
      <c r="J1037" s="21"/>
      <c r="K1037" s="21"/>
    </row>
    <row r="1038" spans="2:11" x14ac:dyDescent="0.25">
      <c r="B1038" s="54"/>
      <c r="C1038" s="55"/>
      <c r="D1038" s="56"/>
      <c r="E1038" s="54"/>
      <c r="F1038" s="57"/>
      <c r="G1038" s="57"/>
      <c r="H1038" s="58"/>
      <c r="I1038" s="54"/>
      <c r="J1038" s="21"/>
      <c r="K1038" s="21"/>
    </row>
    <row r="1039" spans="2:11" x14ac:dyDescent="0.25">
      <c r="B1039" s="54"/>
      <c r="C1039" s="55"/>
      <c r="D1039" s="56"/>
      <c r="E1039" s="54"/>
      <c r="F1039" s="57"/>
      <c r="G1039" s="57"/>
      <c r="H1039" s="58"/>
      <c r="I1039" s="54"/>
      <c r="J1039" s="21"/>
      <c r="K1039" s="21"/>
    </row>
    <row r="1040" spans="2:11" x14ac:dyDescent="0.25">
      <c r="B1040" s="54"/>
      <c r="C1040" s="55"/>
      <c r="D1040" s="56"/>
      <c r="E1040" s="54"/>
      <c r="F1040" s="57"/>
      <c r="G1040" s="57"/>
      <c r="H1040" s="58"/>
      <c r="I1040" s="54"/>
      <c r="J1040" s="21"/>
      <c r="K1040" s="21"/>
    </row>
    <row r="1041" spans="2:11" x14ac:dyDescent="0.25">
      <c r="B1041" s="54"/>
      <c r="C1041" s="55"/>
      <c r="D1041" s="56"/>
      <c r="E1041" s="54"/>
      <c r="F1041" s="57"/>
      <c r="G1041" s="57"/>
      <c r="H1041" s="58"/>
      <c r="I1041" s="54"/>
      <c r="J1041" s="21"/>
      <c r="K1041" s="21"/>
    </row>
    <row r="1042" spans="2:11" x14ac:dyDescent="0.25">
      <c r="B1042" s="54"/>
      <c r="C1042" s="55"/>
      <c r="D1042" s="56"/>
      <c r="E1042" s="54"/>
      <c r="F1042" s="57"/>
      <c r="G1042" s="57"/>
      <c r="H1042" s="58"/>
      <c r="I1042" s="54"/>
      <c r="J1042" s="21"/>
      <c r="K1042" s="21"/>
    </row>
    <row r="1043" spans="2:11" x14ac:dyDescent="0.25">
      <c r="B1043" s="54"/>
      <c r="C1043" s="55"/>
      <c r="D1043" s="56"/>
      <c r="E1043" s="54"/>
      <c r="F1043" s="57"/>
      <c r="G1043" s="57"/>
      <c r="H1043" s="58"/>
      <c r="I1043" s="54"/>
      <c r="J1043" s="21"/>
      <c r="K1043" s="21"/>
    </row>
    <row r="1044" spans="2:11" x14ac:dyDescent="0.25">
      <c r="B1044" s="54"/>
      <c r="C1044" s="55"/>
      <c r="D1044" s="56"/>
      <c r="E1044" s="54"/>
      <c r="F1044" s="57"/>
      <c r="G1044" s="57"/>
      <c r="H1044" s="58"/>
      <c r="I1044" s="54"/>
      <c r="J1044" s="21"/>
      <c r="K1044" s="21"/>
    </row>
    <row r="1045" spans="2:11" x14ac:dyDescent="0.25">
      <c r="B1045" s="54"/>
      <c r="C1045" s="55"/>
      <c r="D1045" s="56"/>
      <c r="E1045" s="54"/>
      <c r="F1045" s="57"/>
      <c r="G1045" s="57"/>
      <c r="H1045" s="58"/>
      <c r="I1045" s="54"/>
      <c r="J1045" s="21"/>
      <c r="K1045" s="21"/>
    </row>
    <row r="1046" spans="2:11" x14ac:dyDescent="0.25">
      <c r="B1046" s="54"/>
      <c r="C1046" s="55"/>
      <c r="D1046" s="56"/>
      <c r="E1046" s="54"/>
      <c r="F1046" s="57"/>
      <c r="G1046" s="57"/>
      <c r="H1046" s="58"/>
      <c r="I1046" s="54"/>
      <c r="J1046" s="21"/>
      <c r="K1046" s="21"/>
    </row>
    <row r="1047" spans="2:11" x14ac:dyDescent="0.25">
      <c r="B1047" s="54"/>
      <c r="C1047" s="55"/>
      <c r="D1047" s="56"/>
      <c r="E1047" s="54"/>
      <c r="F1047" s="57"/>
      <c r="G1047" s="57"/>
      <c r="H1047" s="58"/>
      <c r="I1047" s="54"/>
      <c r="J1047" s="21"/>
      <c r="K1047" s="21"/>
    </row>
    <row r="1048" spans="2:11" x14ac:dyDescent="0.25">
      <c r="B1048" s="54"/>
      <c r="C1048" s="55"/>
      <c r="D1048" s="56"/>
      <c r="E1048" s="54"/>
      <c r="F1048" s="57"/>
      <c r="G1048" s="57"/>
      <c r="H1048" s="58"/>
      <c r="I1048" s="54"/>
      <c r="J1048" s="21"/>
      <c r="K1048" s="21"/>
    </row>
    <row r="1049" spans="2:11" x14ac:dyDescent="0.25">
      <c r="B1049" s="54"/>
      <c r="C1049" s="55"/>
      <c r="D1049" s="56"/>
      <c r="E1049" s="54"/>
      <c r="F1049" s="57"/>
      <c r="G1049" s="57"/>
      <c r="H1049" s="58"/>
      <c r="I1049" s="54"/>
      <c r="J1049" s="21"/>
      <c r="K1049" s="21"/>
    </row>
    <row r="1050" spans="2:11" x14ac:dyDescent="0.25">
      <c r="B1050" s="54"/>
      <c r="C1050" s="55"/>
      <c r="D1050" s="56"/>
      <c r="E1050" s="54"/>
      <c r="F1050" s="57"/>
      <c r="G1050" s="57"/>
      <c r="H1050" s="58"/>
      <c r="I1050" s="54"/>
      <c r="J1050" s="21"/>
      <c r="K1050" s="21"/>
    </row>
    <row r="1051" spans="2:11" x14ac:dyDescent="0.25">
      <c r="B1051" s="54"/>
      <c r="C1051" s="55"/>
      <c r="D1051" s="56"/>
      <c r="E1051" s="54"/>
      <c r="F1051" s="57"/>
      <c r="G1051" s="57"/>
      <c r="H1051" s="58"/>
      <c r="I1051" s="54"/>
      <c r="J1051" s="21"/>
      <c r="K1051" s="21"/>
    </row>
    <row r="1052" spans="2:11" x14ac:dyDescent="0.25">
      <c r="B1052" s="54"/>
      <c r="C1052" s="55"/>
      <c r="D1052" s="56"/>
      <c r="E1052" s="54"/>
      <c r="F1052" s="57"/>
      <c r="G1052" s="57"/>
      <c r="H1052" s="58"/>
      <c r="I1052" s="54"/>
      <c r="J1052" s="21"/>
      <c r="K1052" s="21"/>
    </row>
    <row r="1053" spans="2:11" x14ac:dyDescent="0.25">
      <c r="B1053" s="54"/>
      <c r="C1053" s="55"/>
      <c r="D1053" s="56"/>
      <c r="E1053" s="54"/>
      <c r="F1053" s="57"/>
      <c r="G1053" s="57"/>
      <c r="H1053" s="58"/>
      <c r="I1053" s="54"/>
      <c r="J1053" s="21"/>
      <c r="K1053" s="21"/>
    </row>
    <row r="1054" spans="2:11" x14ac:dyDescent="0.25">
      <c r="B1054" s="54"/>
      <c r="C1054" s="55"/>
      <c r="D1054" s="56"/>
      <c r="E1054" s="54"/>
      <c r="F1054" s="57"/>
      <c r="G1054" s="57"/>
      <c r="H1054" s="58"/>
      <c r="I1054" s="54"/>
      <c r="J1054" s="21"/>
      <c r="K1054" s="21"/>
    </row>
    <row r="1055" spans="2:11" x14ac:dyDescent="0.25">
      <c r="B1055" s="54"/>
      <c r="C1055" s="55"/>
      <c r="D1055" s="56"/>
      <c r="E1055" s="54"/>
      <c r="F1055" s="57"/>
      <c r="G1055" s="57"/>
      <c r="H1055" s="58"/>
      <c r="I1055" s="54"/>
      <c r="J1055" s="21"/>
      <c r="K1055" s="21"/>
    </row>
    <row r="1056" spans="2:11" x14ac:dyDescent="0.25">
      <c r="B1056" s="54"/>
      <c r="C1056" s="55"/>
      <c r="D1056" s="56"/>
      <c r="E1056" s="54"/>
      <c r="F1056" s="57"/>
      <c r="G1056" s="57"/>
      <c r="H1056" s="58"/>
      <c r="I1056" s="54"/>
      <c r="J1056" s="21"/>
      <c r="K1056" s="21"/>
    </row>
    <row r="1057" spans="2:12" x14ac:dyDescent="0.25">
      <c r="B1057" s="54"/>
      <c r="C1057" s="55"/>
      <c r="D1057" s="56"/>
      <c r="E1057" s="54"/>
      <c r="F1057" s="57"/>
      <c r="G1057" s="57"/>
      <c r="H1057" s="58"/>
      <c r="I1057" s="54"/>
      <c r="J1057" s="21"/>
      <c r="K1057" s="21"/>
      <c r="L1057" s="54"/>
    </row>
    <row r="1058" spans="2:12" x14ac:dyDescent="0.25">
      <c r="B1058" s="54"/>
      <c r="C1058" s="55"/>
      <c r="D1058" s="56"/>
      <c r="E1058" s="54"/>
      <c r="F1058" s="57"/>
      <c r="G1058" s="57"/>
      <c r="H1058" s="58"/>
      <c r="I1058" s="54"/>
      <c r="J1058" s="54"/>
      <c r="K1058" s="54"/>
    </row>
    <row r="1059" spans="2:12" x14ac:dyDescent="0.25">
      <c r="B1059" s="54"/>
      <c r="C1059" s="55"/>
      <c r="D1059" s="56"/>
      <c r="E1059" s="54"/>
      <c r="F1059" s="57"/>
      <c r="G1059" s="57"/>
      <c r="H1059" s="58"/>
      <c r="I1059" s="54"/>
      <c r="J1059" s="54"/>
      <c r="K1059" s="54"/>
    </row>
    <row r="1060" spans="2:12" x14ac:dyDescent="0.25">
      <c r="B1060" s="54"/>
      <c r="C1060" s="55"/>
      <c r="D1060" s="56"/>
      <c r="E1060" s="54"/>
      <c r="F1060" s="57"/>
      <c r="G1060" s="57"/>
      <c r="H1060" s="58"/>
      <c r="I1060" s="54"/>
      <c r="J1060" s="21"/>
      <c r="K1060" s="21"/>
    </row>
    <row r="1061" spans="2:12" x14ac:dyDescent="0.25">
      <c r="B1061" s="54"/>
      <c r="C1061" s="55"/>
      <c r="D1061" s="56"/>
      <c r="E1061" s="54"/>
      <c r="F1061" s="57"/>
      <c r="G1061" s="57"/>
      <c r="H1061" s="58"/>
      <c r="I1061" s="54"/>
      <c r="J1061" s="54"/>
      <c r="K1061" s="54"/>
    </row>
    <row r="1062" spans="2:12" x14ac:dyDescent="0.25">
      <c r="B1062" s="54"/>
      <c r="C1062" s="55"/>
      <c r="D1062" s="56"/>
      <c r="E1062" s="54"/>
      <c r="F1062" s="57"/>
      <c r="G1062" s="57"/>
      <c r="H1062" s="58"/>
      <c r="I1062" s="54"/>
      <c r="J1062" s="54"/>
      <c r="K1062" s="54"/>
    </row>
    <row r="1063" spans="2:12" x14ac:dyDescent="0.25">
      <c r="B1063" s="54"/>
      <c r="C1063" s="55"/>
      <c r="D1063" s="56"/>
      <c r="E1063" s="54"/>
      <c r="F1063" s="57"/>
      <c r="G1063" s="57"/>
      <c r="H1063" s="58"/>
      <c r="I1063" s="54"/>
      <c r="J1063" s="54"/>
      <c r="K1063" s="54"/>
    </row>
    <row r="1064" spans="2:12" x14ac:dyDescent="0.25">
      <c r="B1064" s="54"/>
      <c r="C1064" s="55"/>
      <c r="D1064" s="56"/>
      <c r="E1064" s="54"/>
      <c r="F1064" s="59"/>
      <c r="G1064" s="59"/>
      <c r="H1064" s="58"/>
      <c r="I1064" s="54"/>
      <c r="J1064" s="54"/>
      <c r="K1064" s="54"/>
    </row>
    <row r="1065" spans="2:12" x14ac:dyDescent="0.25">
      <c r="B1065" s="54"/>
      <c r="C1065" s="55"/>
      <c r="D1065" s="56"/>
      <c r="E1065" s="54"/>
      <c r="F1065" s="59"/>
      <c r="G1065" s="59"/>
      <c r="H1065" s="58"/>
      <c r="I1065" s="54"/>
      <c r="J1065" s="54"/>
      <c r="K1065" s="54"/>
    </row>
    <row r="1066" spans="2:12" x14ac:dyDescent="0.25">
      <c r="B1066" s="54"/>
      <c r="C1066" s="55"/>
      <c r="D1066" s="56"/>
      <c r="E1066" s="54"/>
      <c r="F1066" s="59"/>
      <c r="G1066" s="59"/>
      <c r="H1066" s="58"/>
      <c r="I1066" s="54"/>
      <c r="J1066" s="54"/>
      <c r="K1066" s="54"/>
    </row>
    <row r="1067" spans="2:12" x14ac:dyDescent="0.25">
      <c r="B1067" s="54"/>
      <c r="C1067" s="55"/>
      <c r="D1067" s="56"/>
      <c r="E1067" s="54"/>
      <c r="F1067" s="57"/>
      <c r="G1067" s="57"/>
      <c r="H1067" s="58"/>
      <c r="I1067" s="54"/>
      <c r="J1067" s="21"/>
      <c r="K1067" s="21"/>
    </row>
    <row r="1068" spans="2:12" x14ac:dyDescent="0.25">
      <c r="B1068" s="54"/>
      <c r="C1068" s="55"/>
      <c r="D1068" s="56"/>
      <c r="E1068" s="54"/>
      <c r="F1068" s="59"/>
      <c r="G1068" s="59"/>
      <c r="H1068" s="58"/>
      <c r="I1068" s="54"/>
      <c r="J1068" s="54"/>
      <c r="K1068" s="54"/>
    </row>
    <row r="1069" spans="2:12" x14ac:dyDescent="0.25">
      <c r="B1069" s="54"/>
      <c r="C1069" s="55"/>
      <c r="D1069" s="56"/>
      <c r="E1069" s="54"/>
      <c r="F1069" s="59"/>
      <c r="G1069" s="59"/>
      <c r="H1069" s="58"/>
      <c r="I1069" s="54"/>
      <c r="J1069" s="54"/>
      <c r="K1069" s="54"/>
    </row>
    <row r="1070" spans="2:12" x14ac:dyDescent="0.25">
      <c r="B1070" s="54"/>
      <c r="C1070" s="55"/>
      <c r="D1070" s="56"/>
      <c r="E1070" s="54"/>
      <c r="F1070" s="59"/>
      <c r="G1070" s="59"/>
      <c r="H1070" s="58"/>
      <c r="I1070" s="54"/>
      <c r="J1070" s="54"/>
      <c r="K1070" s="54"/>
    </row>
    <row r="1071" spans="2:12" x14ac:dyDescent="0.25">
      <c r="B1071" s="54"/>
      <c r="C1071" s="55"/>
      <c r="D1071" s="56"/>
      <c r="E1071" s="54"/>
      <c r="F1071" s="59"/>
      <c r="G1071" s="59"/>
      <c r="H1071" s="58"/>
      <c r="I1071" s="54"/>
      <c r="J1071" s="54"/>
      <c r="K1071" s="54"/>
    </row>
    <row r="1072" spans="2:12" x14ac:dyDescent="0.25">
      <c r="B1072" s="54"/>
      <c r="C1072" s="55"/>
      <c r="D1072" s="56"/>
      <c r="E1072" s="54"/>
      <c r="F1072" s="59"/>
      <c r="G1072" s="59"/>
      <c r="H1072" s="58"/>
      <c r="I1072" s="54"/>
      <c r="J1072" s="54"/>
      <c r="K1072" s="54"/>
    </row>
    <row r="1073" spans="2:11" x14ac:dyDescent="0.25">
      <c r="B1073" s="54"/>
      <c r="C1073" s="55"/>
      <c r="D1073" s="56"/>
      <c r="E1073" s="54"/>
      <c r="F1073" s="59"/>
      <c r="G1073" s="59"/>
      <c r="H1073" s="58"/>
      <c r="I1073" s="54"/>
      <c r="J1073" s="54"/>
      <c r="K1073" s="54"/>
    </row>
    <row r="1074" spans="2:11" x14ac:dyDescent="0.25">
      <c r="B1074" s="54"/>
      <c r="C1074" s="55"/>
      <c r="D1074" s="56"/>
      <c r="E1074" s="54"/>
      <c r="F1074" s="59"/>
      <c r="G1074" s="59"/>
      <c r="H1074" s="58"/>
      <c r="I1074" s="54"/>
      <c r="J1074" s="54"/>
      <c r="K1074" s="54"/>
    </row>
    <row r="1075" spans="2:11" x14ac:dyDescent="0.25">
      <c r="B1075" s="54"/>
      <c r="C1075" s="55"/>
      <c r="D1075" s="56"/>
      <c r="E1075" s="54"/>
      <c r="F1075" s="59"/>
      <c r="G1075" s="59"/>
      <c r="H1075" s="58"/>
      <c r="I1075" s="54"/>
      <c r="J1075" s="54"/>
      <c r="K1075" s="54"/>
    </row>
    <row r="1076" spans="2:11" x14ac:dyDescent="0.25">
      <c r="B1076" s="54"/>
      <c r="C1076" s="55"/>
      <c r="D1076" s="56"/>
      <c r="E1076" s="54"/>
      <c r="F1076" s="57"/>
      <c r="G1076" s="57"/>
      <c r="H1076" s="58"/>
      <c r="I1076" s="54"/>
      <c r="J1076" s="54"/>
      <c r="K1076" s="54"/>
    </row>
    <row r="1077" spans="2:11" x14ac:dyDescent="0.25">
      <c r="B1077" s="54"/>
      <c r="C1077" s="55"/>
      <c r="D1077" s="56"/>
      <c r="E1077" s="54"/>
      <c r="F1077" s="59"/>
      <c r="G1077" s="59"/>
      <c r="H1077" s="58"/>
      <c r="I1077" s="54"/>
      <c r="J1077" s="54"/>
      <c r="K1077" s="54"/>
    </row>
    <row r="1078" spans="2:11" x14ac:dyDescent="0.25">
      <c r="B1078" s="54"/>
      <c r="C1078" s="55"/>
      <c r="D1078" s="56"/>
      <c r="E1078" s="54"/>
      <c r="F1078" s="59"/>
      <c r="G1078" s="59"/>
      <c r="H1078" s="58"/>
      <c r="I1078" s="54"/>
      <c r="J1078" s="54"/>
      <c r="K1078" s="54"/>
    </row>
    <row r="1079" spans="2:11" x14ac:dyDescent="0.25">
      <c r="B1079" s="54"/>
      <c r="C1079" s="55"/>
      <c r="D1079" s="56"/>
      <c r="E1079" s="54"/>
      <c r="F1079" s="59"/>
      <c r="G1079" s="59"/>
      <c r="H1079" s="58"/>
      <c r="I1079" s="54"/>
      <c r="J1079" s="54"/>
      <c r="K1079" s="54"/>
    </row>
    <row r="1080" spans="2:11" x14ac:dyDescent="0.25">
      <c r="B1080" s="54"/>
      <c r="C1080" s="55"/>
      <c r="D1080" s="56"/>
      <c r="E1080" s="54"/>
      <c r="F1080" s="59"/>
      <c r="G1080" s="59"/>
      <c r="H1080" s="58"/>
      <c r="I1080" s="54"/>
      <c r="J1080" s="54"/>
      <c r="K1080" s="54"/>
    </row>
    <row r="1081" spans="2:11" x14ac:dyDescent="0.25">
      <c r="B1081" s="54"/>
      <c r="C1081" s="55"/>
      <c r="D1081" s="56"/>
      <c r="E1081" s="54"/>
      <c r="F1081" s="59"/>
      <c r="G1081" s="59"/>
      <c r="H1081" s="58"/>
      <c r="I1081" s="54"/>
      <c r="J1081" s="54"/>
      <c r="K1081" s="21"/>
    </row>
    <row r="1082" spans="2:11" x14ac:dyDescent="0.25">
      <c r="B1082" s="54"/>
      <c r="C1082" s="55"/>
      <c r="D1082" s="56"/>
      <c r="E1082" s="54"/>
      <c r="F1082" s="59"/>
      <c r="G1082" s="59"/>
      <c r="H1082" s="58"/>
      <c r="I1082" s="54"/>
      <c r="J1082" s="54"/>
      <c r="K1082" s="21"/>
    </row>
    <row r="1083" spans="2:11" x14ac:dyDescent="0.25">
      <c r="B1083" s="54"/>
      <c r="C1083" s="55"/>
      <c r="D1083" s="56"/>
      <c r="E1083" s="54"/>
      <c r="F1083" s="59"/>
      <c r="G1083" s="59"/>
      <c r="H1083" s="58"/>
      <c r="I1083" s="54"/>
      <c r="J1083" s="54"/>
      <c r="K1083" s="54"/>
    </row>
    <row r="1084" spans="2:11" x14ac:dyDescent="0.25">
      <c r="B1084" s="54"/>
      <c r="C1084" s="55"/>
      <c r="D1084" s="56"/>
      <c r="E1084" s="54"/>
      <c r="F1084" s="59"/>
      <c r="G1084" s="59"/>
      <c r="H1084" s="58"/>
      <c r="I1084" s="54"/>
      <c r="J1084" s="54"/>
      <c r="K1084" s="54"/>
    </row>
    <row r="1085" spans="2:11" x14ac:dyDescent="0.25">
      <c r="B1085" s="54"/>
      <c r="C1085" s="55"/>
      <c r="D1085" s="56"/>
      <c r="E1085" s="54"/>
      <c r="F1085" s="59"/>
      <c r="G1085" s="59"/>
      <c r="H1085" s="58"/>
      <c r="I1085" s="54"/>
      <c r="J1085" s="54"/>
      <c r="K1085" s="21"/>
    </row>
    <row r="1086" spans="2:11" x14ac:dyDescent="0.25">
      <c r="B1086" s="54"/>
      <c r="C1086" s="55"/>
      <c r="D1086" s="56"/>
      <c r="E1086" s="54"/>
      <c r="F1086" s="59"/>
      <c r="G1086" s="59"/>
      <c r="H1086" s="58"/>
      <c r="I1086" s="54"/>
      <c r="J1086" s="54"/>
      <c r="K1086" s="21"/>
    </row>
    <row r="1087" spans="2:11" x14ac:dyDescent="0.25">
      <c r="B1087" s="54"/>
      <c r="C1087" s="55"/>
      <c r="D1087" s="56"/>
      <c r="E1087" s="54"/>
      <c r="F1087" s="59"/>
      <c r="G1087" s="59"/>
      <c r="H1087" s="58"/>
      <c r="I1087" s="54"/>
      <c r="J1087" s="54"/>
      <c r="K1087" s="21"/>
    </row>
    <row r="1088" spans="2:11" x14ac:dyDescent="0.25">
      <c r="B1088" s="54"/>
      <c r="C1088" s="55"/>
      <c r="D1088" s="56"/>
      <c r="E1088" s="54"/>
      <c r="F1088" s="59"/>
      <c r="G1088" s="59"/>
      <c r="H1088" s="58"/>
      <c r="I1088" s="54"/>
      <c r="J1088" s="54"/>
      <c r="K1088" s="21"/>
    </row>
    <row r="1089" spans="2:11" x14ac:dyDescent="0.25">
      <c r="B1089" s="54"/>
      <c r="C1089" s="55"/>
      <c r="D1089" s="56"/>
      <c r="E1089" s="54"/>
      <c r="F1089" s="59"/>
      <c r="G1089" s="59"/>
      <c r="H1089" s="58"/>
      <c r="I1089" s="54"/>
      <c r="J1089" s="54"/>
      <c r="K1089" s="21"/>
    </row>
    <row r="1090" spans="2:11" x14ac:dyDescent="0.25">
      <c r="B1090" s="54"/>
      <c r="C1090" s="55"/>
      <c r="D1090" s="56"/>
      <c r="E1090" s="54"/>
      <c r="F1090" s="59"/>
      <c r="G1090" s="59"/>
      <c r="H1090" s="58"/>
      <c r="I1090" s="54"/>
      <c r="J1090" s="54"/>
      <c r="K1090" s="21"/>
    </row>
    <row r="1091" spans="2:11" x14ac:dyDescent="0.25">
      <c r="B1091" s="54"/>
      <c r="C1091" s="55"/>
      <c r="D1091" s="56"/>
      <c r="E1091" s="54"/>
      <c r="F1091" s="59"/>
      <c r="G1091" s="59"/>
      <c r="H1091" s="58"/>
      <c r="I1091" s="54"/>
      <c r="J1091" s="54"/>
      <c r="K1091" s="21"/>
    </row>
    <row r="1092" spans="2:11" x14ac:dyDescent="0.25">
      <c r="B1092" s="54"/>
      <c r="C1092" s="55"/>
      <c r="D1092" s="56"/>
      <c r="E1092" s="54"/>
      <c r="F1092" s="59"/>
      <c r="G1092" s="59"/>
      <c r="H1092" s="58"/>
      <c r="I1092" s="54"/>
      <c r="J1092" s="54"/>
      <c r="K1092" s="21"/>
    </row>
    <row r="1093" spans="2:11" x14ac:dyDescent="0.25">
      <c r="B1093" s="54"/>
      <c r="C1093" s="55"/>
      <c r="D1093" s="56"/>
      <c r="E1093" s="54"/>
      <c r="F1093" s="59"/>
      <c r="G1093" s="59"/>
      <c r="H1093" s="58"/>
      <c r="I1093" s="54"/>
      <c r="J1093" s="54"/>
      <c r="K1093" s="21"/>
    </row>
    <row r="1094" spans="2:11" x14ac:dyDescent="0.25">
      <c r="B1094" s="54"/>
      <c r="C1094" s="55"/>
      <c r="D1094" s="56"/>
      <c r="E1094" s="54"/>
      <c r="F1094" s="59"/>
      <c r="G1094" s="59"/>
      <c r="H1094" s="58"/>
      <c r="I1094" s="54"/>
      <c r="J1094" s="54"/>
      <c r="K1094" s="21"/>
    </row>
    <row r="1095" spans="2:11" x14ac:dyDescent="0.25">
      <c r="B1095" s="54"/>
      <c r="C1095" s="55"/>
      <c r="D1095" s="56"/>
      <c r="E1095" s="54"/>
      <c r="F1095" s="59"/>
      <c r="G1095" s="59"/>
      <c r="H1095" s="58"/>
      <c r="I1095" s="54"/>
      <c r="J1095" s="54"/>
      <c r="K1095" s="21"/>
    </row>
    <row r="1096" spans="2:11" x14ac:dyDescent="0.25">
      <c r="B1096" s="54"/>
      <c r="C1096" s="55"/>
      <c r="D1096" s="56"/>
      <c r="E1096" s="54"/>
      <c r="F1096" s="59"/>
      <c r="G1096" s="59"/>
      <c r="H1096" s="58"/>
      <c r="I1096" s="54"/>
      <c r="J1096" s="54"/>
      <c r="K1096" s="21"/>
    </row>
    <row r="1097" spans="2:11" x14ac:dyDescent="0.25">
      <c r="B1097" s="54"/>
      <c r="C1097" s="55"/>
      <c r="D1097" s="56"/>
      <c r="E1097" s="54"/>
      <c r="F1097" s="59"/>
      <c r="G1097" s="59"/>
      <c r="H1097" s="58"/>
      <c r="I1097" s="54"/>
      <c r="J1097" s="54"/>
      <c r="K1097" s="21"/>
    </row>
    <row r="1098" spans="2:11" x14ac:dyDescent="0.25">
      <c r="B1098" s="54"/>
      <c r="C1098" s="55"/>
      <c r="D1098" s="56"/>
      <c r="E1098" s="54"/>
      <c r="F1098" s="59"/>
      <c r="G1098" s="59"/>
      <c r="H1098" s="58"/>
      <c r="I1098" s="54"/>
      <c r="J1098" s="54"/>
      <c r="K1098" s="21"/>
    </row>
    <row r="1099" spans="2:11" x14ac:dyDescent="0.25">
      <c r="B1099" s="54"/>
      <c r="C1099" s="55"/>
      <c r="D1099" s="56"/>
      <c r="E1099" s="54"/>
      <c r="F1099" s="59"/>
      <c r="G1099" s="59"/>
      <c r="H1099" s="58"/>
      <c r="I1099" s="54"/>
      <c r="J1099" s="54"/>
      <c r="K1099" s="21"/>
    </row>
    <row r="1100" spans="2:11" x14ac:dyDescent="0.25">
      <c r="B1100" s="54"/>
      <c r="C1100" s="55"/>
      <c r="D1100" s="56"/>
      <c r="E1100" s="54"/>
      <c r="F1100" s="59"/>
      <c r="G1100" s="59"/>
      <c r="H1100" s="58"/>
      <c r="I1100" s="54"/>
      <c r="J1100" s="54"/>
      <c r="K1100" s="21"/>
    </row>
    <row r="1101" spans="2:11" x14ac:dyDescent="0.25">
      <c r="B1101" s="54"/>
      <c r="C1101" s="55"/>
      <c r="D1101" s="56"/>
      <c r="E1101" s="54"/>
      <c r="F1101" s="59"/>
      <c r="G1101" s="59"/>
      <c r="H1101" s="58"/>
      <c r="I1101" s="54"/>
      <c r="J1101" s="54"/>
      <c r="K1101" s="21"/>
    </row>
    <row r="1102" spans="2:11" x14ac:dyDescent="0.25">
      <c r="B1102" s="54"/>
      <c r="C1102" s="55"/>
      <c r="D1102" s="56"/>
      <c r="E1102" s="54"/>
      <c r="F1102" s="59"/>
      <c r="G1102" s="59"/>
      <c r="H1102" s="58"/>
      <c r="I1102" s="54"/>
      <c r="J1102" s="54"/>
      <c r="K1102" s="21"/>
    </row>
    <row r="1103" spans="2:11" x14ac:dyDescent="0.25">
      <c r="B1103" s="54"/>
      <c r="C1103" s="55"/>
      <c r="D1103" s="56"/>
      <c r="E1103" s="54"/>
      <c r="F1103" s="59"/>
      <c r="G1103" s="59"/>
      <c r="H1103" s="58"/>
      <c r="I1103" s="54"/>
      <c r="J1103" s="54"/>
      <c r="K1103" s="21"/>
    </row>
    <row r="1104" spans="2:11" x14ac:dyDescent="0.25">
      <c r="B1104" s="54"/>
      <c r="C1104" s="55"/>
      <c r="D1104" s="56"/>
      <c r="E1104" s="54"/>
      <c r="F1104" s="59"/>
      <c r="G1104" s="59"/>
      <c r="H1104" s="58"/>
      <c r="I1104" s="54"/>
      <c r="J1104" s="54"/>
      <c r="K1104" s="21"/>
    </row>
    <row r="1105" spans="2:11" x14ac:dyDescent="0.25">
      <c r="B1105" s="54"/>
      <c r="C1105" s="55"/>
      <c r="D1105" s="56"/>
      <c r="E1105" s="54"/>
      <c r="F1105" s="59"/>
      <c r="G1105" s="59"/>
      <c r="H1105" s="58"/>
      <c r="I1105" s="54"/>
      <c r="J1105" s="54"/>
      <c r="K1105" s="21"/>
    </row>
    <row r="1106" spans="2:11" x14ac:dyDescent="0.25">
      <c r="B1106" s="54"/>
      <c r="C1106" s="55"/>
      <c r="D1106" s="56"/>
      <c r="E1106" s="54"/>
      <c r="F1106" s="59"/>
      <c r="G1106" s="59"/>
      <c r="H1106" s="58"/>
      <c r="I1106" s="54"/>
      <c r="J1106" s="54"/>
      <c r="K1106" s="21"/>
    </row>
    <row r="1107" spans="2:11" x14ac:dyDescent="0.25">
      <c r="B1107" s="54"/>
      <c r="C1107" s="55"/>
      <c r="D1107" s="56"/>
      <c r="E1107" s="54"/>
      <c r="F1107" s="59"/>
      <c r="G1107" s="59"/>
      <c r="H1107" s="58"/>
      <c r="I1107" s="54"/>
      <c r="J1107" s="54"/>
      <c r="K1107" s="21"/>
    </row>
    <row r="1108" spans="2:11" x14ac:dyDescent="0.25">
      <c r="B1108" s="54"/>
      <c r="C1108" s="55"/>
      <c r="D1108" s="56"/>
      <c r="E1108" s="54"/>
      <c r="F1108" s="59"/>
      <c r="G1108" s="59"/>
      <c r="H1108" s="58"/>
      <c r="I1108" s="54"/>
      <c r="J1108" s="54"/>
      <c r="K1108" s="21"/>
    </row>
    <row r="1109" spans="2:11" x14ac:dyDescent="0.25">
      <c r="B1109" s="54"/>
      <c r="C1109" s="55"/>
      <c r="D1109" s="56"/>
      <c r="E1109" s="54"/>
      <c r="F1109" s="59"/>
      <c r="G1109" s="59"/>
      <c r="H1109" s="58"/>
      <c r="I1109" s="54"/>
      <c r="J1109" s="54"/>
      <c r="K1109" s="21"/>
    </row>
    <row r="1110" spans="2:11" x14ac:dyDescent="0.25">
      <c r="B1110" s="54"/>
      <c r="C1110" s="55"/>
      <c r="D1110" s="56"/>
      <c r="E1110" s="54"/>
      <c r="F1110" s="59"/>
      <c r="G1110" s="59"/>
      <c r="H1110" s="58"/>
      <c r="I1110" s="54"/>
      <c r="J1110" s="54"/>
      <c r="K1110" s="21"/>
    </row>
    <row r="1111" spans="2:11" x14ac:dyDescent="0.25">
      <c r="B1111" s="54"/>
      <c r="C1111" s="55"/>
      <c r="D1111" s="56"/>
      <c r="E1111" s="54"/>
      <c r="F1111" s="59"/>
      <c r="G1111" s="59"/>
      <c r="H1111" s="58"/>
      <c r="I1111" s="54"/>
      <c r="J1111" s="54"/>
      <c r="K1111" s="21"/>
    </row>
    <row r="1112" spans="2:11" x14ac:dyDescent="0.25">
      <c r="B1112" s="54"/>
      <c r="C1112" s="55"/>
      <c r="D1112" s="56"/>
      <c r="E1112" s="54"/>
      <c r="F1112" s="59"/>
      <c r="G1112" s="59"/>
      <c r="H1112" s="58"/>
      <c r="I1112" s="54"/>
      <c r="J1112" s="54"/>
      <c r="K1112" s="21"/>
    </row>
    <row r="1113" spans="2:11" x14ac:dyDescent="0.25">
      <c r="B1113" s="54"/>
      <c r="C1113" s="55"/>
      <c r="D1113" s="56"/>
      <c r="E1113" s="54"/>
      <c r="F1113" s="59"/>
      <c r="G1113" s="59"/>
      <c r="H1113" s="58"/>
      <c r="I1113" s="54"/>
      <c r="J1113" s="54"/>
      <c r="K1113" s="21"/>
    </row>
    <row r="1114" spans="2:11" x14ac:dyDescent="0.25">
      <c r="B1114" s="54"/>
      <c r="C1114" s="55"/>
      <c r="D1114" s="56"/>
      <c r="E1114" s="54"/>
      <c r="F1114" s="59"/>
      <c r="G1114" s="59"/>
      <c r="H1114" s="58"/>
      <c r="I1114" s="54"/>
      <c r="J1114" s="54"/>
      <c r="K1114" s="21"/>
    </row>
    <row r="1115" spans="2:11" x14ac:dyDescent="0.25">
      <c r="B1115" s="54"/>
      <c r="C1115" s="55"/>
      <c r="D1115" s="56"/>
      <c r="E1115" s="54"/>
      <c r="F1115" s="59"/>
      <c r="G1115" s="59"/>
      <c r="H1115" s="58"/>
      <c r="I1115" s="54"/>
      <c r="J1115" s="54"/>
      <c r="K1115" s="21"/>
    </row>
    <row r="1116" spans="2:11" x14ac:dyDescent="0.25">
      <c r="B1116" s="54"/>
      <c r="C1116" s="55"/>
      <c r="D1116" s="56"/>
      <c r="E1116" s="54"/>
      <c r="F1116" s="59"/>
      <c r="G1116" s="59"/>
      <c r="H1116" s="58"/>
      <c r="I1116" s="54"/>
      <c r="J1116" s="54"/>
      <c r="K1116" s="21"/>
    </row>
    <row r="1117" spans="2:11" x14ac:dyDescent="0.25">
      <c r="B1117" s="54"/>
      <c r="C1117" s="55"/>
      <c r="D1117" s="56"/>
      <c r="E1117" s="54"/>
      <c r="F1117" s="59"/>
      <c r="G1117" s="59"/>
      <c r="H1117" s="58"/>
      <c r="I1117" s="54"/>
      <c r="J1117" s="54"/>
      <c r="K1117" s="21"/>
    </row>
    <row r="1118" spans="2:11" x14ac:dyDescent="0.25">
      <c r="B1118" s="54"/>
      <c r="C1118" s="55"/>
      <c r="D1118" s="56"/>
      <c r="E1118" s="54"/>
      <c r="F1118" s="59"/>
      <c r="G1118" s="59"/>
      <c r="H1118" s="58"/>
      <c r="I1118" s="54"/>
      <c r="J1118" s="54"/>
      <c r="K1118" s="21"/>
    </row>
    <row r="1119" spans="2:11" x14ac:dyDescent="0.25">
      <c r="B1119" s="54"/>
      <c r="C1119" s="55"/>
      <c r="D1119" s="56"/>
      <c r="E1119" s="54"/>
      <c r="F1119" s="59"/>
      <c r="G1119" s="59"/>
      <c r="H1119" s="58"/>
      <c r="I1119" s="54"/>
      <c r="J1119" s="54"/>
      <c r="K1119" s="21"/>
    </row>
    <row r="1120" spans="2:11" x14ac:dyDescent="0.25">
      <c r="B1120" s="54"/>
      <c r="C1120" s="55"/>
      <c r="D1120" s="56"/>
      <c r="E1120" s="54"/>
      <c r="F1120" s="59"/>
      <c r="G1120" s="59"/>
      <c r="H1120" s="58"/>
      <c r="I1120" s="54"/>
      <c r="J1120" s="54"/>
      <c r="K1120" s="21"/>
    </row>
    <row r="1121" spans="2:11" x14ac:dyDescent="0.25">
      <c r="B1121" s="54"/>
      <c r="C1121" s="55"/>
      <c r="D1121" s="56"/>
      <c r="E1121" s="54"/>
      <c r="F1121" s="59"/>
      <c r="G1121" s="59"/>
      <c r="H1121" s="58"/>
      <c r="I1121" s="54"/>
      <c r="J1121" s="54"/>
      <c r="K1121" s="21"/>
    </row>
    <row r="1122" spans="2:11" x14ac:dyDescent="0.25">
      <c r="B1122" s="54"/>
      <c r="C1122" s="55"/>
      <c r="D1122" s="56"/>
      <c r="E1122" s="54"/>
      <c r="F1122" s="59"/>
      <c r="G1122" s="59"/>
      <c r="H1122" s="58"/>
      <c r="I1122" s="54"/>
      <c r="J1122" s="54"/>
      <c r="K1122" s="21"/>
    </row>
    <row r="1123" spans="2:11" x14ac:dyDescent="0.25">
      <c r="B1123" s="54"/>
      <c r="C1123" s="55"/>
      <c r="D1123" s="56"/>
      <c r="E1123" s="54"/>
      <c r="F1123" s="59"/>
      <c r="G1123" s="59"/>
      <c r="H1123" s="58"/>
      <c r="I1123" s="54"/>
      <c r="J1123" s="54"/>
      <c r="K1123" s="21"/>
    </row>
    <row r="1124" spans="2:11" x14ac:dyDescent="0.25">
      <c r="B1124" s="54"/>
      <c r="C1124" s="55"/>
      <c r="D1124" s="56"/>
      <c r="E1124" s="54"/>
      <c r="F1124" s="59"/>
      <c r="G1124" s="59"/>
      <c r="H1124" s="58"/>
      <c r="I1124" s="54"/>
      <c r="J1124" s="54"/>
      <c r="K1124" s="21"/>
    </row>
    <row r="1125" spans="2:11" x14ac:dyDescent="0.25">
      <c r="B1125" s="54"/>
      <c r="C1125" s="55"/>
      <c r="D1125" s="56"/>
      <c r="E1125" s="54"/>
      <c r="F1125" s="59"/>
      <c r="G1125" s="59"/>
      <c r="H1125" s="58"/>
      <c r="I1125" s="54"/>
      <c r="J1125" s="54"/>
      <c r="K1125" s="21"/>
    </row>
    <row r="1126" spans="2:11" x14ac:dyDescent="0.25">
      <c r="B1126" s="54"/>
      <c r="C1126" s="55"/>
      <c r="D1126" s="56"/>
      <c r="E1126" s="54"/>
      <c r="F1126" s="59"/>
      <c r="G1126" s="59"/>
      <c r="H1126" s="58"/>
      <c r="I1126" s="54"/>
      <c r="J1126" s="54"/>
      <c r="K1126" s="21"/>
    </row>
    <row r="1127" spans="2:11" x14ac:dyDescent="0.25">
      <c r="B1127" s="54"/>
      <c r="C1127" s="55"/>
      <c r="D1127" s="56"/>
      <c r="E1127" s="54"/>
      <c r="F1127" s="59"/>
      <c r="G1127" s="59"/>
      <c r="H1127" s="58"/>
      <c r="I1127" s="54"/>
      <c r="J1127" s="54"/>
      <c r="K1127" s="21"/>
    </row>
    <row r="1128" spans="2:11" x14ac:dyDescent="0.25">
      <c r="B1128" s="54"/>
      <c r="C1128" s="55"/>
      <c r="D1128" s="56"/>
      <c r="E1128" s="54"/>
      <c r="F1128" s="59"/>
      <c r="G1128" s="59"/>
      <c r="H1128" s="58"/>
      <c r="I1128" s="54"/>
      <c r="J1128" s="54"/>
      <c r="K1128" s="21"/>
    </row>
    <row r="1129" spans="2:11" x14ac:dyDescent="0.25">
      <c r="B1129" s="54"/>
      <c r="C1129" s="55"/>
      <c r="D1129" s="56"/>
      <c r="E1129" s="54"/>
      <c r="F1129" s="59"/>
      <c r="G1129" s="59"/>
      <c r="H1129" s="58"/>
      <c r="I1129" s="54"/>
      <c r="J1129" s="54"/>
      <c r="K1129" s="21"/>
    </row>
    <row r="1130" spans="2:11" x14ac:dyDescent="0.25">
      <c r="B1130" s="54"/>
      <c r="C1130" s="55"/>
      <c r="D1130" s="56"/>
      <c r="E1130" s="54"/>
      <c r="F1130" s="59"/>
      <c r="G1130" s="59"/>
      <c r="H1130" s="58"/>
      <c r="I1130" s="54"/>
      <c r="J1130" s="54"/>
      <c r="K1130" s="21"/>
    </row>
    <row r="1131" spans="2:11" x14ac:dyDescent="0.25">
      <c r="B1131" s="54"/>
      <c r="C1131" s="55"/>
      <c r="D1131" s="56"/>
      <c r="E1131" s="54"/>
      <c r="F1131" s="59"/>
      <c r="G1131" s="59"/>
      <c r="H1131" s="58"/>
      <c r="I1131" s="54"/>
      <c r="J1131" s="54"/>
      <c r="K1131" s="21"/>
    </row>
    <row r="1132" spans="2:11" x14ac:dyDescent="0.25">
      <c r="B1132" s="54"/>
      <c r="C1132" s="55"/>
      <c r="D1132" s="56"/>
      <c r="E1132" s="54"/>
      <c r="F1132" s="59"/>
      <c r="G1132" s="59"/>
      <c r="H1132" s="58"/>
      <c r="I1132" s="54"/>
      <c r="J1132" s="54"/>
      <c r="K1132" s="21"/>
    </row>
    <row r="1133" spans="2:11" x14ac:dyDescent="0.25">
      <c r="B1133" s="54"/>
      <c r="C1133" s="55"/>
      <c r="D1133" s="56"/>
      <c r="E1133" s="54"/>
      <c r="F1133" s="59"/>
      <c r="G1133" s="59"/>
      <c r="H1133" s="58"/>
      <c r="I1133" s="54"/>
      <c r="J1133" s="54"/>
      <c r="K1133" s="21"/>
    </row>
    <row r="1134" spans="2:11" x14ac:dyDescent="0.25">
      <c r="B1134" s="54"/>
      <c r="C1134" s="55"/>
      <c r="D1134" s="56"/>
      <c r="E1134" s="54"/>
      <c r="F1134" s="59"/>
      <c r="G1134" s="59"/>
      <c r="H1134" s="58"/>
      <c r="I1134" s="54"/>
      <c r="J1134" s="54"/>
      <c r="K1134" s="21"/>
    </row>
    <row r="1135" spans="2:11" x14ac:dyDescent="0.25">
      <c r="B1135" s="54"/>
      <c r="C1135" s="55"/>
      <c r="D1135" s="56"/>
      <c r="E1135" s="54"/>
      <c r="F1135" s="59"/>
      <c r="G1135" s="59"/>
      <c r="H1135" s="58"/>
      <c r="I1135" s="54"/>
      <c r="J1135" s="54"/>
      <c r="K1135" s="21"/>
    </row>
    <row r="1136" spans="2:11" x14ac:dyDescent="0.25">
      <c r="B1136" s="54"/>
      <c r="C1136" s="55"/>
      <c r="D1136" s="56"/>
      <c r="E1136" s="54"/>
      <c r="F1136" s="59"/>
      <c r="G1136" s="59"/>
      <c r="H1136" s="58"/>
      <c r="I1136" s="54"/>
      <c r="J1136" s="54"/>
      <c r="K1136" s="21"/>
    </row>
    <row r="1137" spans="2:12" x14ac:dyDescent="0.25">
      <c r="B1137" s="54"/>
      <c r="C1137" s="55"/>
      <c r="D1137" s="56"/>
      <c r="E1137" s="54"/>
      <c r="F1137" s="59"/>
      <c r="G1137" s="59"/>
      <c r="H1137" s="58"/>
      <c r="I1137" s="54"/>
      <c r="J1137" s="54"/>
      <c r="K1137" s="21"/>
    </row>
    <row r="1138" spans="2:12" x14ac:dyDescent="0.25">
      <c r="B1138" s="54"/>
      <c r="C1138" s="55"/>
      <c r="D1138" s="56"/>
      <c r="E1138" s="54"/>
      <c r="F1138" s="59"/>
      <c r="G1138" s="59"/>
      <c r="H1138" s="58"/>
      <c r="I1138" s="54"/>
      <c r="J1138" s="54"/>
      <c r="K1138" s="21"/>
    </row>
    <row r="1139" spans="2:12" x14ac:dyDescent="0.25">
      <c r="B1139" s="54"/>
      <c r="C1139" s="55"/>
      <c r="D1139" s="56"/>
      <c r="E1139" s="54"/>
      <c r="F1139" s="59"/>
      <c r="G1139" s="59"/>
      <c r="H1139" s="58"/>
      <c r="I1139" s="54"/>
      <c r="J1139" s="54"/>
      <c r="K1139" s="21"/>
    </row>
    <row r="1140" spans="2:12" x14ac:dyDescent="0.25">
      <c r="B1140" s="54"/>
      <c r="C1140" s="55"/>
      <c r="D1140" s="56"/>
      <c r="E1140" s="54"/>
      <c r="F1140" s="59"/>
      <c r="G1140" s="59"/>
      <c r="H1140" s="58"/>
      <c r="I1140" s="54"/>
      <c r="J1140" s="54"/>
      <c r="K1140" s="21"/>
    </row>
    <row r="1141" spans="2:12" x14ac:dyDescent="0.25">
      <c r="B1141" s="54"/>
      <c r="C1141" s="55"/>
      <c r="D1141" s="56"/>
      <c r="E1141" s="54"/>
      <c r="F1141" s="59"/>
      <c r="G1141" s="59"/>
      <c r="H1141" s="58"/>
      <c r="I1141" s="54"/>
      <c r="J1141" s="54"/>
      <c r="K1141" s="21"/>
    </row>
    <row r="1142" spans="2:12" x14ac:dyDescent="0.25">
      <c r="B1142" s="54"/>
      <c r="C1142" s="55"/>
      <c r="D1142" s="56"/>
      <c r="E1142" s="54"/>
      <c r="F1142" s="59"/>
      <c r="G1142" s="59"/>
      <c r="H1142" s="58"/>
      <c r="I1142" s="54"/>
      <c r="J1142" s="54"/>
      <c r="K1142" s="21"/>
    </row>
    <row r="1143" spans="2:12" x14ac:dyDescent="0.25">
      <c r="B1143" s="54"/>
      <c r="C1143" s="55"/>
      <c r="D1143" s="56"/>
      <c r="E1143" s="54"/>
      <c r="F1143" s="59"/>
      <c r="G1143" s="59"/>
      <c r="H1143" s="58"/>
      <c r="I1143" s="54"/>
      <c r="J1143" s="54"/>
      <c r="K1143" s="21"/>
    </row>
    <row r="1144" spans="2:12" x14ac:dyDescent="0.25">
      <c r="B1144" s="54"/>
      <c r="C1144" s="55"/>
      <c r="D1144" s="56"/>
      <c r="E1144" s="54"/>
      <c r="F1144" s="59"/>
      <c r="G1144" s="59"/>
      <c r="H1144" s="58"/>
      <c r="I1144" s="54"/>
      <c r="J1144" s="54"/>
      <c r="K1144" s="21"/>
    </row>
    <row r="1145" spans="2:12" x14ac:dyDescent="0.25">
      <c r="B1145" s="54"/>
      <c r="C1145" s="55"/>
      <c r="D1145" s="56"/>
      <c r="E1145" s="54"/>
      <c r="F1145" s="59"/>
      <c r="G1145" s="59"/>
      <c r="H1145" s="58"/>
      <c r="I1145" s="54"/>
      <c r="J1145" s="54"/>
      <c r="K1145" s="21"/>
    </row>
    <row r="1146" spans="2:12" x14ac:dyDescent="0.25">
      <c r="B1146" s="54"/>
      <c r="C1146" s="55"/>
      <c r="D1146" s="56"/>
      <c r="E1146" s="54"/>
      <c r="F1146" s="59"/>
      <c r="G1146" s="59"/>
      <c r="H1146" s="58"/>
      <c r="I1146" s="54"/>
      <c r="J1146" s="54"/>
      <c r="K1146" s="21"/>
    </row>
    <row r="1147" spans="2:12" x14ac:dyDescent="0.25">
      <c r="B1147" s="54"/>
      <c r="C1147" s="55"/>
      <c r="D1147" s="56"/>
      <c r="E1147" s="54"/>
      <c r="F1147" s="59"/>
      <c r="G1147" s="59"/>
      <c r="H1147" s="58"/>
      <c r="I1147" s="54"/>
      <c r="J1147" s="54"/>
      <c r="K1147" s="21"/>
      <c r="L1147" s="54"/>
    </row>
    <row r="1148" spans="2:12" x14ac:dyDescent="0.25">
      <c r="B1148" s="54"/>
      <c r="C1148" s="55"/>
      <c r="D1148" s="56"/>
      <c r="E1148" s="54"/>
      <c r="F1148" s="59"/>
      <c r="G1148" s="59"/>
      <c r="H1148" s="58"/>
      <c r="I1148" s="54"/>
      <c r="J1148" s="54"/>
      <c r="K1148" s="21"/>
    </row>
    <row r="1149" spans="2:12" x14ac:dyDescent="0.25">
      <c r="B1149" s="54"/>
      <c r="C1149" s="55"/>
      <c r="D1149" s="56"/>
      <c r="E1149" s="54"/>
      <c r="F1149" s="59"/>
      <c r="G1149" s="59"/>
      <c r="H1149" s="58"/>
      <c r="I1149" s="54"/>
      <c r="J1149" s="54"/>
      <c r="K1149" s="21"/>
    </row>
    <row r="1150" spans="2:12" x14ac:dyDescent="0.25">
      <c r="B1150" s="54"/>
      <c r="C1150" s="55"/>
      <c r="D1150" s="56"/>
      <c r="E1150" s="54"/>
      <c r="F1150" s="59"/>
      <c r="G1150" s="59"/>
      <c r="H1150" s="58"/>
      <c r="I1150" s="54"/>
      <c r="J1150" s="54"/>
      <c r="K1150" s="21"/>
    </row>
    <row r="1151" spans="2:12" x14ac:dyDescent="0.25">
      <c r="B1151" s="54"/>
      <c r="C1151" s="55"/>
      <c r="D1151" s="56"/>
      <c r="E1151" s="54"/>
      <c r="F1151" s="59"/>
      <c r="G1151" s="59"/>
      <c r="H1151" s="58"/>
      <c r="I1151" s="54"/>
      <c r="J1151" s="54"/>
      <c r="K1151" s="21"/>
    </row>
    <row r="1152" spans="2:12" x14ac:dyDescent="0.25">
      <c r="B1152" s="54"/>
      <c r="C1152" s="55"/>
      <c r="D1152" s="56"/>
      <c r="E1152" s="54"/>
      <c r="F1152" s="59"/>
      <c r="G1152" s="59"/>
      <c r="H1152" s="58"/>
      <c r="I1152" s="54"/>
      <c r="J1152" s="54"/>
      <c r="K1152" s="21"/>
    </row>
    <row r="1153" spans="2:11" x14ac:dyDescent="0.25">
      <c r="B1153" s="54"/>
      <c r="C1153" s="55"/>
      <c r="D1153" s="56"/>
      <c r="E1153" s="54"/>
      <c r="F1153" s="59"/>
      <c r="G1153" s="59"/>
      <c r="H1153" s="58"/>
      <c r="I1153" s="54"/>
      <c r="J1153" s="54"/>
      <c r="K1153" s="21"/>
    </row>
    <row r="1154" spans="2:11" x14ac:dyDescent="0.25">
      <c r="B1154" s="54"/>
      <c r="C1154" s="55"/>
      <c r="D1154" s="56"/>
      <c r="E1154" s="20"/>
      <c r="F1154" s="59"/>
      <c r="G1154" s="59"/>
      <c r="H1154" s="58"/>
      <c r="I1154" s="54"/>
      <c r="J1154" s="54"/>
      <c r="K1154" s="21"/>
    </row>
    <row r="1155" spans="2:11" x14ac:dyDescent="0.25">
      <c r="B1155" s="54"/>
      <c r="C1155" s="55"/>
      <c r="D1155" s="56"/>
      <c r="E1155" s="20"/>
      <c r="F1155" s="59"/>
      <c r="G1155" s="59"/>
      <c r="H1155" s="58"/>
      <c r="I1155" s="54"/>
      <c r="J1155" s="54"/>
      <c r="K1155" s="21"/>
    </row>
    <row r="1156" spans="2:11" x14ac:dyDescent="0.25">
      <c r="B1156" s="54"/>
      <c r="C1156" s="55"/>
      <c r="D1156" s="56"/>
      <c r="E1156" s="20"/>
      <c r="F1156" s="59"/>
      <c r="G1156" s="59"/>
      <c r="H1156" s="58"/>
      <c r="I1156" s="54"/>
      <c r="J1156" s="54"/>
      <c r="K1156" s="21"/>
    </row>
    <row r="1157" spans="2:11" x14ac:dyDescent="0.25">
      <c r="B1157" s="54"/>
      <c r="C1157" s="55"/>
      <c r="D1157" s="56"/>
      <c r="E1157" s="20"/>
      <c r="F1157" s="59"/>
      <c r="G1157" s="59"/>
      <c r="H1157" s="58"/>
      <c r="I1157" s="54"/>
      <c r="J1157" s="54"/>
      <c r="K1157" s="21"/>
    </row>
    <row r="1158" spans="2:11" x14ac:dyDescent="0.25">
      <c r="B1158" s="54"/>
      <c r="C1158" s="55"/>
      <c r="D1158" s="56"/>
      <c r="E1158" s="20"/>
      <c r="F1158" s="59"/>
      <c r="G1158" s="59"/>
      <c r="H1158" s="58"/>
      <c r="I1158" s="54"/>
      <c r="J1158" s="54"/>
      <c r="K1158" s="21"/>
    </row>
    <row r="1159" spans="2:11" x14ac:dyDescent="0.25">
      <c r="B1159" s="54"/>
      <c r="C1159" s="55"/>
      <c r="D1159" s="56"/>
      <c r="E1159" s="20"/>
      <c r="F1159" s="59"/>
      <c r="G1159" s="59"/>
      <c r="H1159" s="58"/>
      <c r="I1159" s="54"/>
      <c r="J1159" s="54"/>
      <c r="K1159" s="21"/>
    </row>
    <row r="1160" spans="2:11" x14ac:dyDescent="0.25">
      <c r="B1160" s="54"/>
      <c r="C1160" s="55"/>
      <c r="D1160" s="56"/>
      <c r="E1160" s="20"/>
      <c r="F1160" s="59"/>
      <c r="G1160" s="59"/>
      <c r="H1160" s="58"/>
      <c r="I1160" s="54"/>
      <c r="J1160" s="54"/>
      <c r="K1160" s="21"/>
    </row>
    <row r="1161" spans="2:11" x14ac:dyDescent="0.25">
      <c r="B1161" s="54"/>
      <c r="C1161" s="55"/>
      <c r="D1161" s="56"/>
      <c r="E1161" s="20"/>
      <c r="F1161" s="59"/>
      <c r="G1161" s="59"/>
      <c r="H1161" s="58"/>
      <c r="I1161" s="54"/>
      <c r="J1161" s="54"/>
      <c r="K1161" s="21"/>
    </row>
    <row r="1162" spans="2:11" x14ac:dyDescent="0.25">
      <c r="B1162" s="54"/>
      <c r="C1162" s="55"/>
      <c r="D1162" s="56"/>
      <c r="E1162" s="20"/>
      <c r="F1162" s="59"/>
      <c r="G1162" s="59"/>
      <c r="H1162" s="58"/>
      <c r="I1162" s="54"/>
      <c r="J1162" s="54"/>
      <c r="K1162" s="21"/>
    </row>
    <row r="1163" spans="2:11" x14ac:dyDescent="0.25">
      <c r="B1163" s="54"/>
      <c r="C1163" s="55"/>
      <c r="D1163" s="56"/>
      <c r="E1163" s="20"/>
      <c r="F1163" s="59"/>
      <c r="G1163" s="59"/>
      <c r="H1163" s="58"/>
      <c r="I1163" s="54"/>
      <c r="J1163" s="54"/>
      <c r="K1163" s="21"/>
    </row>
    <row r="1164" spans="2:11" x14ac:dyDescent="0.25">
      <c r="B1164" s="54"/>
      <c r="C1164" s="55"/>
      <c r="D1164" s="56"/>
      <c r="E1164" s="20"/>
      <c r="F1164" s="59"/>
      <c r="G1164" s="59"/>
      <c r="H1164" s="58"/>
      <c r="I1164" s="54"/>
      <c r="J1164" s="54"/>
      <c r="K1164" s="21"/>
    </row>
    <row r="1165" spans="2:11" x14ac:dyDescent="0.25">
      <c r="B1165" s="54"/>
      <c r="C1165" s="55"/>
      <c r="D1165" s="56"/>
      <c r="E1165" s="20"/>
      <c r="F1165" s="59"/>
      <c r="G1165" s="59"/>
      <c r="H1165" s="58"/>
      <c r="I1165" s="54"/>
      <c r="J1165" s="54"/>
      <c r="K1165" s="21"/>
    </row>
    <row r="1166" spans="2:11" x14ac:dyDescent="0.25">
      <c r="B1166" s="54"/>
      <c r="C1166" s="55"/>
      <c r="D1166" s="56"/>
      <c r="E1166" s="20"/>
      <c r="F1166" s="59"/>
      <c r="G1166" s="59"/>
      <c r="H1166" s="58"/>
      <c r="I1166" s="54"/>
      <c r="J1166" s="54"/>
      <c r="K1166" s="21"/>
    </row>
    <row r="1167" spans="2:11" x14ac:dyDescent="0.25">
      <c r="B1167" s="54"/>
      <c r="C1167" s="55"/>
      <c r="D1167" s="56"/>
      <c r="E1167" s="20"/>
      <c r="F1167" s="59"/>
      <c r="G1167" s="59"/>
      <c r="H1167" s="58"/>
      <c r="I1167" s="54"/>
      <c r="J1167" s="54"/>
      <c r="K1167" s="21"/>
    </row>
    <row r="1168" spans="2:11" x14ac:dyDescent="0.25">
      <c r="B1168" s="54"/>
      <c r="C1168" s="55"/>
      <c r="D1168" s="56"/>
      <c r="E1168" s="20"/>
      <c r="F1168" s="59"/>
      <c r="G1168" s="59"/>
      <c r="H1168" s="58"/>
      <c r="I1168" s="54"/>
      <c r="J1168" s="54"/>
      <c r="K1168" s="21"/>
    </row>
    <row r="1169" spans="2:11" x14ac:dyDescent="0.25">
      <c r="B1169" s="54"/>
      <c r="C1169" s="55"/>
      <c r="D1169" s="56"/>
      <c r="E1169" s="20"/>
      <c r="F1169" s="59"/>
      <c r="G1169" s="59"/>
      <c r="H1169" s="58"/>
      <c r="I1169" s="54"/>
      <c r="J1169" s="54"/>
      <c r="K1169" s="21"/>
    </row>
    <row r="1170" spans="2:11" x14ac:dyDescent="0.25">
      <c r="B1170" s="54"/>
      <c r="C1170" s="55"/>
      <c r="D1170" s="56"/>
      <c r="E1170" s="20"/>
      <c r="F1170" s="59"/>
      <c r="G1170" s="59"/>
      <c r="H1170" s="58"/>
      <c r="I1170" s="54"/>
      <c r="J1170" s="54"/>
      <c r="K1170" s="21"/>
    </row>
    <row r="1171" spans="2:11" x14ac:dyDescent="0.25">
      <c r="B1171" s="54"/>
      <c r="C1171" s="55"/>
      <c r="D1171" s="56"/>
      <c r="E1171" s="20"/>
      <c r="F1171" s="59"/>
      <c r="G1171" s="59"/>
      <c r="H1171" s="58"/>
      <c r="I1171" s="54"/>
      <c r="J1171" s="54"/>
      <c r="K1171" s="21"/>
    </row>
    <row r="1172" spans="2:11" x14ac:dyDescent="0.25">
      <c r="B1172" s="54"/>
      <c r="C1172" s="55"/>
      <c r="D1172" s="56"/>
      <c r="E1172" s="54"/>
      <c r="F1172" s="59"/>
      <c r="G1172" s="59"/>
      <c r="H1172" s="58"/>
      <c r="I1172" s="54"/>
      <c r="J1172" s="54"/>
      <c r="K1172" s="54"/>
    </row>
    <row r="1173" spans="2:11" x14ac:dyDescent="0.25">
      <c r="B1173" s="54"/>
      <c r="C1173" s="55"/>
      <c r="D1173" s="56"/>
      <c r="E1173" s="54"/>
      <c r="F1173" s="59"/>
      <c r="G1173" s="59"/>
      <c r="H1173" s="58"/>
      <c r="I1173" s="54"/>
      <c r="J1173" s="54"/>
      <c r="K1173" s="54"/>
    </row>
    <row r="1174" spans="2:11" x14ac:dyDescent="0.25">
      <c r="B1174" s="54"/>
      <c r="C1174" s="55"/>
      <c r="D1174" s="56"/>
      <c r="E1174" s="54"/>
      <c r="F1174" s="59"/>
      <c r="G1174" s="59"/>
      <c r="H1174" s="58"/>
      <c r="I1174" s="54"/>
      <c r="J1174" s="54"/>
      <c r="K1174" s="54"/>
    </row>
    <row r="1175" spans="2:11" x14ac:dyDescent="0.25">
      <c r="B1175" s="54"/>
      <c r="C1175" s="55"/>
      <c r="D1175" s="56"/>
      <c r="E1175" s="54"/>
      <c r="F1175" s="59"/>
      <c r="G1175" s="59"/>
      <c r="H1175" s="58"/>
      <c r="I1175" s="54"/>
      <c r="J1175" s="54"/>
      <c r="K1175" s="54"/>
    </row>
    <row r="1176" spans="2:11" x14ac:dyDescent="0.25">
      <c r="B1176" s="54"/>
      <c r="C1176" s="55"/>
      <c r="D1176" s="56"/>
      <c r="E1176" s="54"/>
      <c r="F1176" s="59"/>
      <c r="G1176" s="59"/>
      <c r="H1176" s="58"/>
      <c r="I1176" s="54"/>
      <c r="J1176" s="54"/>
      <c r="K1176" s="54"/>
    </row>
    <row r="1177" spans="2:11" x14ac:dyDescent="0.25">
      <c r="B1177" s="54"/>
      <c r="C1177" s="55"/>
      <c r="D1177" s="56"/>
      <c r="E1177" s="54"/>
      <c r="F1177" s="59"/>
      <c r="G1177" s="59"/>
      <c r="H1177" s="58"/>
      <c r="I1177" s="54"/>
      <c r="J1177" s="54"/>
      <c r="K1177" s="54"/>
    </row>
    <row r="1178" spans="2:11" x14ac:dyDescent="0.25">
      <c r="B1178" s="54"/>
      <c r="C1178" s="55"/>
      <c r="D1178" s="56"/>
      <c r="E1178" s="54"/>
      <c r="F1178" s="59"/>
      <c r="G1178" s="59"/>
      <c r="H1178" s="58"/>
      <c r="I1178" s="54"/>
      <c r="J1178" s="54"/>
      <c r="K1178" s="54"/>
    </row>
    <row r="1179" spans="2:11" x14ac:dyDescent="0.25">
      <c r="B1179" s="54"/>
      <c r="C1179" s="55"/>
      <c r="D1179" s="56"/>
      <c r="E1179" s="54"/>
      <c r="F1179" s="59"/>
      <c r="G1179" s="59"/>
      <c r="H1179" s="58"/>
      <c r="I1179" s="54"/>
      <c r="J1179" s="54"/>
      <c r="K1179" s="54"/>
    </row>
    <row r="1180" spans="2:11" x14ac:dyDescent="0.25">
      <c r="B1180" s="54"/>
      <c r="C1180" s="55"/>
      <c r="D1180" s="56"/>
      <c r="E1180" s="54"/>
      <c r="F1180" s="59"/>
      <c r="G1180" s="59"/>
      <c r="H1180" s="58"/>
      <c r="I1180" s="54"/>
      <c r="J1180" s="54"/>
      <c r="K1180" s="54"/>
    </row>
    <row r="1181" spans="2:11" x14ac:dyDescent="0.25">
      <c r="B1181" s="54"/>
      <c r="C1181" s="55"/>
      <c r="D1181" s="56"/>
      <c r="E1181" s="54"/>
      <c r="F1181" s="59"/>
      <c r="G1181" s="59"/>
      <c r="H1181" s="58"/>
      <c r="I1181" s="54"/>
      <c r="J1181" s="54"/>
      <c r="K1181" s="54"/>
    </row>
    <row r="1182" spans="2:11" x14ac:dyDescent="0.25">
      <c r="B1182" s="54"/>
      <c r="C1182" s="55"/>
      <c r="D1182" s="56"/>
      <c r="E1182" s="54"/>
      <c r="F1182" s="59"/>
      <c r="G1182" s="59"/>
      <c r="H1182" s="58"/>
      <c r="I1182" s="54"/>
      <c r="J1182" s="54"/>
      <c r="K1182" s="54"/>
    </row>
    <row r="1183" spans="2:11" x14ac:dyDescent="0.25">
      <c r="B1183" s="54"/>
      <c r="C1183" s="55"/>
      <c r="D1183" s="56"/>
      <c r="E1183" s="54"/>
      <c r="F1183" s="59"/>
      <c r="G1183" s="59"/>
      <c r="H1183" s="58"/>
      <c r="I1183" s="54"/>
      <c r="J1183" s="54"/>
      <c r="K1183" s="54"/>
    </row>
    <row r="1184" spans="2:11" x14ac:dyDescent="0.25">
      <c r="B1184" s="54"/>
      <c r="C1184" s="55"/>
      <c r="D1184" s="56"/>
      <c r="E1184" s="54"/>
      <c r="F1184" s="59"/>
      <c r="G1184" s="59"/>
      <c r="H1184" s="58"/>
      <c r="I1184" s="54"/>
      <c r="J1184" s="54"/>
      <c r="K1184" s="54"/>
    </row>
    <row r="1185" spans="2:11" x14ac:dyDescent="0.25">
      <c r="B1185" s="54"/>
      <c r="C1185" s="55"/>
      <c r="D1185" s="56"/>
      <c r="E1185" s="54"/>
      <c r="F1185" s="59"/>
      <c r="G1185" s="59"/>
      <c r="H1185" s="58"/>
      <c r="I1185" s="54"/>
      <c r="J1185" s="54"/>
      <c r="K1185" s="54"/>
    </row>
    <row r="1186" spans="2:11" x14ac:dyDescent="0.25">
      <c r="B1186" s="54"/>
      <c r="C1186" s="55"/>
      <c r="D1186" s="56"/>
      <c r="E1186" s="54"/>
      <c r="F1186" s="59"/>
      <c r="G1186" s="59"/>
      <c r="H1186" s="58"/>
      <c r="I1186" s="54"/>
      <c r="J1186" s="54"/>
      <c r="K1186" s="54"/>
    </row>
    <row r="1187" spans="2:11" x14ac:dyDescent="0.25">
      <c r="B1187" s="54"/>
      <c r="C1187" s="55"/>
      <c r="D1187" s="56"/>
      <c r="E1187" s="54"/>
      <c r="F1187" s="59"/>
      <c r="G1187" s="59"/>
      <c r="H1187" s="58"/>
      <c r="I1187" s="54"/>
      <c r="J1187" s="54"/>
      <c r="K1187" s="54"/>
    </row>
    <row r="1188" spans="2:11" x14ac:dyDescent="0.25">
      <c r="B1188" s="54"/>
      <c r="C1188" s="55"/>
      <c r="D1188" s="56"/>
      <c r="E1188" s="54"/>
      <c r="F1188" s="59"/>
      <c r="G1188" s="59"/>
      <c r="H1188" s="58"/>
      <c r="I1188" s="54"/>
      <c r="J1188" s="54"/>
      <c r="K1188" s="54"/>
    </row>
    <row r="1189" spans="2:11" x14ac:dyDescent="0.25">
      <c r="B1189" s="54"/>
      <c r="C1189" s="55"/>
      <c r="D1189" s="56"/>
      <c r="E1189" s="54"/>
      <c r="F1189" s="59"/>
      <c r="G1189" s="59"/>
      <c r="H1189" s="58"/>
      <c r="I1189" s="54"/>
      <c r="J1189" s="54"/>
      <c r="K1189" s="54"/>
    </row>
    <row r="1190" spans="2:11" x14ac:dyDescent="0.25">
      <c r="B1190" s="54"/>
      <c r="C1190" s="55"/>
      <c r="D1190" s="56"/>
      <c r="E1190" s="54"/>
      <c r="F1190" s="59"/>
      <c r="G1190" s="59"/>
      <c r="H1190" s="58"/>
      <c r="I1190" s="54"/>
      <c r="J1190" s="54"/>
      <c r="K1190" s="54"/>
    </row>
    <row r="1191" spans="2:11" x14ac:dyDescent="0.25">
      <c r="B1191" s="54"/>
      <c r="C1191" s="55"/>
      <c r="D1191" s="56"/>
      <c r="E1191" s="54"/>
      <c r="F1191" s="59"/>
      <c r="G1191" s="59"/>
      <c r="H1191" s="58"/>
      <c r="I1191" s="54"/>
      <c r="J1191" s="54"/>
      <c r="K1191" s="54"/>
    </row>
    <row r="1192" spans="2:11" x14ac:dyDescent="0.25">
      <c r="B1192" s="54"/>
      <c r="C1192" s="55"/>
      <c r="D1192" s="56"/>
      <c r="E1192" s="54"/>
      <c r="F1192" s="59"/>
      <c r="G1192" s="59"/>
      <c r="H1192" s="58"/>
      <c r="I1192" s="54"/>
      <c r="J1192" s="54"/>
      <c r="K1192" s="54"/>
    </row>
    <row r="1193" spans="2:11" x14ac:dyDescent="0.25">
      <c r="B1193" s="54"/>
      <c r="C1193" s="55"/>
      <c r="D1193" s="56"/>
      <c r="E1193" s="54"/>
      <c r="F1193" s="59"/>
      <c r="G1193" s="59"/>
      <c r="H1193" s="58"/>
      <c r="I1193" s="54"/>
      <c r="J1193" s="54"/>
      <c r="K1193" s="54"/>
    </row>
    <row r="1194" spans="2:11" x14ac:dyDescent="0.25">
      <c r="B1194" s="54"/>
      <c r="C1194" s="55"/>
      <c r="D1194" s="56"/>
      <c r="E1194" s="54"/>
      <c r="F1194" s="59"/>
      <c r="G1194" s="59"/>
      <c r="H1194" s="58"/>
      <c r="I1194" s="54"/>
      <c r="J1194" s="54"/>
      <c r="K1194" s="54"/>
    </row>
    <row r="1195" spans="2:11" x14ac:dyDescent="0.25">
      <c r="B1195" s="54"/>
      <c r="C1195" s="55"/>
      <c r="D1195" s="56"/>
      <c r="E1195" s="54"/>
      <c r="F1195" s="59"/>
      <c r="G1195" s="59"/>
      <c r="H1195" s="58"/>
      <c r="I1195" s="54"/>
      <c r="J1195" s="54"/>
      <c r="K1195" s="54"/>
    </row>
    <row r="1196" spans="2:11" x14ac:dyDescent="0.25">
      <c r="B1196" s="54"/>
      <c r="C1196" s="55"/>
      <c r="D1196" s="56"/>
      <c r="E1196" s="54"/>
      <c r="F1196" s="59"/>
      <c r="G1196" s="59"/>
      <c r="H1196" s="58"/>
      <c r="I1196" s="54"/>
      <c r="J1196" s="54"/>
      <c r="K1196" s="54"/>
    </row>
    <row r="1197" spans="2:11" x14ac:dyDescent="0.25">
      <c r="B1197" s="54"/>
      <c r="C1197" s="55"/>
      <c r="D1197" s="56"/>
      <c r="E1197" s="54"/>
      <c r="F1197" s="59"/>
      <c r="G1197" s="59"/>
      <c r="H1197" s="58"/>
      <c r="I1197" s="54"/>
      <c r="J1197" s="54"/>
      <c r="K1197" s="54"/>
    </row>
    <row r="1198" spans="2:11" x14ac:dyDescent="0.25">
      <c r="B1198" s="54"/>
      <c r="C1198" s="55"/>
      <c r="D1198" s="56"/>
      <c r="E1198" s="54"/>
      <c r="F1198" s="59"/>
      <c r="G1198" s="59"/>
      <c r="H1198" s="58"/>
      <c r="I1198" s="54"/>
      <c r="J1198" s="54"/>
      <c r="K1198" s="54"/>
    </row>
    <row r="1199" spans="2:11" x14ac:dyDescent="0.25">
      <c r="B1199" s="54"/>
      <c r="C1199" s="55"/>
      <c r="D1199" s="56"/>
      <c r="E1199" s="54"/>
      <c r="F1199" s="59"/>
      <c r="G1199" s="59"/>
      <c r="H1199" s="58"/>
      <c r="I1199" s="54"/>
      <c r="J1199" s="54"/>
      <c r="K1199" s="54"/>
    </row>
    <row r="1200" spans="2:11" x14ac:dyDescent="0.25">
      <c r="B1200" s="54"/>
      <c r="C1200" s="55"/>
      <c r="D1200" s="56"/>
      <c r="E1200" s="54"/>
      <c r="F1200" s="59"/>
      <c r="G1200" s="59"/>
      <c r="H1200" s="58"/>
      <c r="I1200" s="54"/>
      <c r="J1200" s="54"/>
      <c r="K1200" s="54"/>
    </row>
    <row r="1201" spans="2:11" x14ac:dyDescent="0.25">
      <c r="B1201" s="54"/>
      <c r="C1201" s="55"/>
      <c r="D1201" s="56"/>
      <c r="E1201" s="54"/>
      <c r="F1201" s="59"/>
      <c r="G1201" s="59"/>
      <c r="H1201" s="58"/>
      <c r="I1201" s="54"/>
      <c r="J1201" s="54"/>
      <c r="K1201" s="54"/>
    </row>
    <row r="1202" spans="2:11" x14ac:dyDescent="0.25">
      <c r="B1202" s="54"/>
      <c r="C1202" s="55"/>
      <c r="D1202" s="56"/>
      <c r="E1202" s="54"/>
      <c r="F1202" s="59"/>
      <c r="G1202" s="59"/>
      <c r="H1202" s="58"/>
      <c r="I1202" s="54"/>
      <c r="J1202" s="54"/>
      <c r="K1202" s="54"/>
    </row>
    <row r="1203" spans="2:11" x14ac:dyDescent="0.25">
      <c r="B1203" s="54"/>
      <c r="C1203" s="55"/>
      <c r="D1203" s="56"/>
      <c r="E1203" s="54"/>
      <c r="F1203" s="59"/>
      <c r="G1203" s="59"/>
      <c r="H1203" s="58"/>
      <c r="I1203" s="54"/>
      <c r="J1203" s="54"/>
      <c r="K1203" s="54"/>
    </row>
    <row r="1204" spans="2:11" x14ac:dyDescent="0.25">
      <c r="B1204" s="54"/>
      <c r="C1204" s="55"/>
      <c r="D1204" s="56"/>
      <c r="E1204" s="54"/>
      <c r="F1204" s="59"/>
      <c r="G1204" s="59"/>
      <c r="H1204" s="58"/>
      <c r="I1204" s="54"/>
      <c r="J1204" s="54"/>
      <c r="K1204" s="54"/>
    </row>
    <row r="1205" spans="2:11" x14ac:dyDescent="0.25">
      <c r="B1205" s="54"/>
      <c r="C1205" s="55"/>
      <c r="D1205" s="56"/>
      <c r="E1205" s="54"/>
      <c r="F1205" s="59"/>
      <c r="G1205" s="59"/>
      <c r="H1205" s="58"/>
      <c r="I1205" s="54"/>
      <c r="J1205" s="54"/>
      <c r="K1205" s="54"/>
    </row>
    <row r="1206" spans="2:11" x14ac:dyDescent="0.25">
      <c r="B1206" s="54"/>
      <c r="C1206" s="55"/>
      <c r="D1206" s="56"/>
      <c r="E1206" s="54"/>
      <c r="F1206" s="59"/>
      <c r="G1206" s="59"/>
      <c r="H1206" s="58"/>
      <c r="I1206" s="54"/>
      <c r="J1206" s="54"/>
      <c r="K1206" s="54"/>
    </row>
    <row r="1207" spans="2:11" x14ac:dyDescent="0.25">
      <c r="B1207" s="54"/>
      <c r="C1207" s="55"/>
      <c r="D1207" s="56"/>
      <c r="E1207" s="54"/>
      <c r="F1207" s="59"/>
      <c r="G1207" s="59"/>
      <c r="H1207" s="58"/>
      <c r="I1207" s="54"/>
      <c r="J1207" s="54"/>
      <c r="K1207" s="54"/>
    </row>
    <row r="1208" spans="2:11" x14ac:dyDescent="0.25">
      <c r="B1208" s="54"/>
      <c r="C1208" s="55"/>
      <c r="D1208" s="56"/>
      <c r="E1208" s="54"/>
      <c r="F1208" s="59"/>
      <c r="G1208" s="59"/>
      <c r="H1208" s="58"/>
      <c r="I1208" s="54"/>
      <c r="J1208" s="54"/>
      <c r="K1208" s="54"/>
    </row>
    <row r="1209" spans="2:11" x14ac:dyDescent="0.25">
      <c r="B1209" s="54"/>
      <c r="C1209" s="55"/>
      <c r="D1209" s="56"/>
      <c r="E1209" s="54"/>
      <c r="F1209" s="59"/>
      <c r="G1209" s="59"/>
      <c r="H1209" s="58"/>
      <c r="I1209" s="54"/>
      <c r="J1209" s="54"/>
      <c r="K1209" s="54"/>
    </row>
    <row r="1210" spans="2:11" x14ac:dyDescent="0.25">
      <c r="B1210" s="54"/>
      <c r="C1210" s="55"/>
      <c r="D1210" s="56"/>
      <c r="E1210" s="54"/>
      <c r="F1210" s="59"/>
      <c r="G1210" s="59"/>
      <c r="H1210" s="58"/>
      <c r="I1210" s="54"/>
      <c r="J1210" s="54"/>
      <c r="K1210" s="54"/>
    </row>
    <row r="1211" spans="2:11" x14ac:dyDescent="0.25">
      <c r="B1211" s="54"/>
      <c r="C1211" s="55"/>
      <c r="D1211" s="56"/>
      <c r="E1211" s="54"/>
      <c r="F1211" s="59"/>
      <c r="G1211" s="59"/>
      <c r="H1211" s="58"/>
      <c r="I1211" s="54"/>
      <c r="J1211" s="54"/>
      <c r="K1211" s="54"/>
    </row>
    <row r="1212" spans="2:11" x14ac:dyDescent="0.25">
      <c r="B1212" s="54"/>
      <c r="C1212" s="55"/>
      <c r="D1212" s="56"/>
      <c r="E1212" s="54"/>
      <c r="F1212" s="59"/>
      <c r="G1212" s="59"/>
      <c r="H1212" s="58"/>
      <c r="I1212" s="54"/>
      <c r="J1212" s="54"/>
      <c r="K1212" s="54"/>
    </row>
    <row r="1213" spans="2:11" x14ac:dyDescent="0.25">
      <c r="B1213" s="54"/>
      <c r="C1213" s="55"/>
      <c r="D1213" s="56"/>
      <c r="E1213" s="54"/>
      <c r="F1213" s="59"/>
      <c r="G1213" s="59"/>
      <c r="H1213" s="58"/>
      <c r="I1213" s="54"/>
      <c r="J1213" s="54"/>
      <c r="K1213" s="54"/>
    </row>
    <row r="1214" spans="2:11" x14ac:dyDescent="0.25">
      <c r="B1214" s="54"/>
      <c r="C1214" s="55"/>
      <c r="D1214" s="56"/>
      <c r="E1214" s="54"/>
      <c r="F1214" s="57"/>
      <c r="G1214" s="57"/>
      <c r="H1214" s="58"/>
      <c r="I1214" s="54"/>
      <c r="J1214" s="54"/>
      <c r="K1214" s="54"/>
    </row>
    <row r="1215" spans="2:11" x14ac:dyDescent="0.25">
      <c r="B1215" s="54"/>
      <c r="C1215" s="55"/>
      <c r="D1215" s="56"/>
      <c r="E1215" s="54"/>
      <c r="F1215" s="59"/>
      <c r="G1215" s="59"/>
      <c r="H1215" s="58"/>
      <c r="I1215" s="54"/>
      <c r="J1215" s="54"/>
      <c r="K1215" s="54"/>
    </row>
    <row r="1216" spans="2:11" x14ac:dyDescent="0.25">
      <c r="B1216" s="54"/>
      <c r="C1216" s="55"/>
      <c r="D1216" s="56"/>
      <c r="E1216" s="54"/>
      <c r="F1216" s="59"/>
      <c r="G1216" s="59"/>
      <c r="H1216" s="58"/>
      <c r="I1216" s="54"/>
      <c r="J1216" s="54"/>
      <c r="K1216" s="54"/>
    </row>
    <row r="1217" spans="2:11" x14ac:dyDescent="0.25">
      <c r="B1217" s="54"/>
      <c r="C1217" s="55"/>
      <c r="D1217" s="56"/>
      <c r="E1217" s="54"/>
      <c r="F1217" s="59"/>
      <c r="G1217" s="59"/>
      <c r="H1217" s="58"/>
      <c r="I1217" s="54"/>
      <c r="J1217" s="54"/>
      <c r="K1217" s="54"/>
    </row>
    <row r="1218" spans="2:11" x14ac:dyDescent="0.25">
      <c r="B1218" s="54"/>
      <c r="C1218" s="55"/>
      <c r="D1218" s="56"/>
      <c r="E1218" s="54"/>
      <c r="F1218" s="59"/>
      <c r="G1218" s="59"/>
      <c r="H1218" s="58"/>
      <c r="I1218" s="54"/>
      <c r="J1218" s="54"/>
      <c r="K1218" s="54"/>
    </row>
    <row r="1219" spans="2:11" x14ac:dyDescent="0.25">
      <c r="B1219" s="54"/>
      <c r="C1219" s="55"/>
      <c r="D1219" s="56"/>
      <c r="E1219" s="54"/>
      <c r="F1219" s="59"/>
      <c r="G1219" s="59"/>
      <c r="H1219" s="58"/>
      <c r="I1219" s="54"/>
      <c r="J1219" s="54"/>
      <c r="K1219" s="54"/>
    </row>
    <row r="1220" spans="2:11" x14ac:dyDescent="0.25">
      <c r="B1220" s="54"/>
      <c r="C1220" s="55"/>
      <c r="D1220" s="56"/>
      <c r="E1220" s="54"/>
      <c r="F1220" s="59"/>
      <c r="G1220" s="59"/>
      <c r="H1220" s="58"/>
      <c r="I1220" s="54"/>
      <c r="J1220" s="54"/>
      <c r="K1220" s="54"/>
    </row>
    <row r="1221" spans="2:11" x14ac:dyDescent="0.25">
      <c r="B1221" s="54"/>
      <c r="C1221" s="55"/>
      <c r="D1221" s="56"/>
      <c r="E1221" s="54"/>
      <c r="F1221" s="59"/>
      <c r="G1221" s="59"/>
      <c r="H1221" s="58"/>
      <c r="I1221" s="54"/>
      <c r="J1221" s="54"/>
      <c r="K1221" s="54"/>
    </row>
    <row r="1222" spans="2:11" x14ac:dyDescent="0.25">
      <c r="B1222" s="54"/>
      <c r="C1222" s="55"/>
      <c r="D1222" s="56"/>
      <c r="E1222" s="54"/>
      <c r="F1222" s="59"/>
      <c r="G1222" s="59"/>
      <c r="H1222" s="58"/>
      <c r="I1222" s="54"/>
      <c r="J1222" s="54"/>
      <c r="K1222" s="54"/>
    </row>
    <row r="1223" spans="2:11" x14ac:dyDescent="0.25">
      <c r="B1223" s="54"/>
      <c r="C1223" s="55"/>
      <c r="D1223" s="56"/>
      <c r="E1223" s="54"/>
      <c r="F1223" s="59"/>
      <c r="G1223" s="59"/>
      <c r="H1223" s="58"/>
      <c r="I1223" s="54"/>
      <c r="J1223" s="54"/>
      <c r="K1223" s="54"/>
    </row>
    <row r="1224" spans="2:11" x14ac:dyDescent="0.25">
      <c r="B1224" s="54"/>
      <c r="C1224" s="55"/>
      <c r="D1224" s="56"/>
      <c r="E1224" s="54"/>
      <c r="F1224" s="59"/>
      <c r="G1224" s="59"/>
      <c r="H1224" s="58"/>
      <c r="I1224" s="54"/>
      <c r="J1224" s="54"/>
      <c r="K1224" s="54"/>
    </row>
    <row r="1225" spans="2:11" x14ac:dyDescent="0.25">
      <c r="B1225" s="54"/>
      <c r="C1225" s="55"/>
      <c r="D1225" s="56"/>
      <c r="E1225" s="54"/>
      <c r="F1225" s="59"/>
      <c r="G1225" s="59"/>
      <c r="H1225" s="58"/>
      <c r="I1225" s="54"/>
      <c r="J1225" s="54"/>
      <c r="K1225" s="54"/>
    </row>
    <row r="1226" spans="2:11" x14ac:dyDescent="0.25">
      <c r="B1226" s="54"/>
      <c r="C1226" s="55"/>
      <c r="D1226" s="56"/>
      <c r="E1226" s="54"/>
      <c r="F1226" s="59"/>
      <c r="G1226" s="59"/>
      <c r="H1226" s="58"/>
      <c r="I1226" s="54"/>
      <c r="J1226" s="54"/>
      <c r="K1226" s="54"/>
    </row>
    <row r="1227" spans="2:11" x14ac:dyDescent="0.25">
      <c r="B1227" s="54"/>
      <c r="C1227" s="55"/>
      <c r="D1227" s="56"/>
      <c r="E1227" s="54"/>
      <c r="F1227" s="59"/>
      <c r="G1227" s="59"/>
      <c r="H1227" s="58"/>
      <c r="I1227" s="54"/>
      <c r="J1227" s="54"/>
      <c r="K1227" s="54"/>
    </row>
    <row r="1228" spans="2:11" x14ac:dyDescent="0.25">
      <c r="B1228" s="54"/>
      <c r="C1228" s="55"/>
      <c r="D1228" s="56"/>
      <c r="E1228" s="54"/>
      <c r="F1228" s="59"/>
      <c r="G1228" s="59"/>
      <c r="H1228" s="58"/>
      <c r="I1228" s="54"/>
      <c r="J1228" s="54"/>
      <c r="K1228" s="54"/>
    </row>
    <row r="1229" spans="2:11" x14ac:dyDescent="0.25">
      <c r="B1229" s="54"/>
      <c r="C1229" s="55"/>
      <c r="D1229" s="56"/>
      <c r="E1229" s="54"/>
      <c r="F1229" s="59"/>
      <c r="G1229" s="59"/>
      <c r="H1229" s="58"/>
      <c r="I1229" s="54"/>
      <c r="J1229" s="54"/>
      <c r="K1229" s="54"/>
    </row>
    <row r="1230" spans="2:11" x14ac:dyDescent="0.25">
      <c r="B1230" s="54"/>
      <c r="C1230" s="55"/>
      <c r="D1230" s="56"/>
      <c r="E1230" s="54"/>
      <c r="F1230" s="59"/>
      <c r="G1230" s="59"/>
      <c r="H1230" s="58"/>
      <c r="I1230" s="54"/>
      <c r="J1230" s="54"/>
      <c r="K1230" s="54"/>
    </row>
    <row r="1231" spans="2:11" x14ac:dyDescent="0.25">
      <c r="B1231" s="54"/>
      <c r="C1231" s="55"/>
      <c r="D1231" s="56"/>
      <c r="E1231" s="54"/>
      <c r="F1231" s="59"/>
      <c r="G1231" s="59"/>
      <c r="H1231" s="58"/>
      <c r="I1231" s="54"/>
      <c r="J1231" s="54"/>
      <c r="K1231" s="54"/>
    </row>
    <row r="1232" spans="2:11" x14ac:dyDescent="0.25">
      <c r="B1232" s="54"/>
      <c r="C1232" s="55"/>
      <c r="D1232" s="56"/>
      <c r="E1232" s="54"/>
      <c r="F1232" s="59"/>
      <c r="G1232" s="59"/>
      <c r="H1232" s="58"/>
      <c r="I1232" s="54"/>
      <c r="J1232" s="54"/>
      <c r="K1232" s="54"/>
    </row>
    <row r="1233" spans="2:11" x14ac:dyDescent="0.25">
      <c r="B1233" s="54"/>
      <c r="C1233" s="55"/>
      <c r="D1233" s="56"/>
      <c r="E1233" s="54"/>
      <c r="F1233" s="59"/>
      <c r="G1233" s="59"/>
      <c r="H1233" s="58"/>
      <c r="I1233" s="54"/>
      <c r="J1233" s="54"/>
      <c r="K1233" s="54"/>
    </row>
    <row r="1234" spans="2:11" x14ac:dyDescent="0.25">
      <c r="B1234" s="54"/>
      <c r="C1234" s="55"/>
      <c r="D1234" s="56"/>
      <c r="E1234" s="54"/>
      <c r="F1234" s="59"/>
      <c r="G1234" s="59"/>
      <c r="H1234" s="58"/>
      <c r="I1234" s="54"/>
      <c r="J1234" s="54"/>
      <c r="K1234" s="54"/>
    </row>
    <row r="1235" spans="2:11" x14ac:dyDescent="0.25">
      <c r="B1235" s="54"/>
      <c r="C1235" s="55"/>
      <c r="D1235" s="56"/>
      <c r="E1235" s="54"/>
      <c r="F1235" s="59"/>
      <c r="G1235" s="59"/>
      <c r="H1235" s="58"/>
      <c r="I1235" s="54"/>
      <c r="J1235" s="54"/>
      <c r="K1235" s="54"/>
    </row>
    <row r="1236" spans="2:11" x14ac:dyDescent="0.25">
      <c r="B1236" s="54"/>
      <c r="C1236" s="55"/>
      <c r="D1236" s="56"/>
      <c r="E1236" s="54"/>
      <c r="F1236" s="59"/>
      <c r="G1236" s="59"/>
      <c r="H1236" s="58"/>
      <c r="I1236" s="54"/>
      <c r="J1236" s="54"/>
      <c r="K1236" s="54"/>
    </row>
    <row r="1237" spans="2:11" x14ac:dyDescent="0.25">
      <c r="B1237" s="54"/>
      <c r="C1237" s="55"/>
      <c r="D1237" s="56"/>
      <c r="E1237" s="54"/>
      <c r="F1237" s="59"/>
      <c r="G1237" s="59"/>
      <c r="H1237" s="58"/>
      <c r="I1237" s="54"/>
      <c r="J1237" s="54"/>
      <c r="K1237" s="54"/>
    </row>
    <row r="1238" spans="2:11" x14ac:dyDescent="0.25">
      <c r="B1238" s="54"/>
      <c r="C1238" s="55"/>
      <c r="D1238" s="56"/>
      <c r="E1238" s="54"/>
      <c r="F1238" s="59"/>
      <c r="G1238" s="59"/>
      <c r="H1238" s="58"/>
      <c r="I1238" s="54"/>
      <c r="J1238" s="54"/>
      <c r="K1238" s="54"/>
    </row>
    <row r="1239" spans="2:11" x14ac:dyDescent="0.25">
      <c r="B1239" s="54"/>
      <c r="C1239" s="55"/>
      <c r="D1239" s="56"/>
      <c r="E1239" s="54"/>
      <c r="F1239" s="59"/>
      <c r="G1239" s="59"/>
      <c r="H1239" s="58"/>
      <c r="I1239" s="54"/>
      <c r="J1239" s="54"/>
      <c r="K1239" s="54"/>
    </row>
    <row r="1240" spans="2:11" x14ac:dyDescent="0.25">
      <c r="B1240" s="54"/>
      <c r="C1240" s="55"/>
      <c r="D1240" s="56"/>
      <c r="E1240" s="54"/>
      <c r="F1240" s="59"/>
      <c r="G1240" s="59"/>
      <c r="H1240" s="58"/>
      <c r="I1240" s="54"/>
      <c r="J1240" s="54"/>
      <c r="K1240" s="54"/>
    </row>
    <row r="1241" spans="2:11" x14ac:dyDescent="0.25">
      <c r="B1241" s="54"/>
      <c r="C1241" s="55"/>
      <c r="D1241" s="56"/>
      <c r="E1241" s="54"/>
      <c r="F1241" s="59"/>
      <c r="G1241" s="59"/>
      <c r="H1241" s="58"/>
      <c r="I1241" s="54"/>
      <c r="J1241" s="54"/>
      <c r="K1241" s="54"/>
    </row>
    <row r="1242" spans="2:11" x14ac:dyDescent="0.25">
      <c r="B1242" s="54"/>
      <c r="C1242" s="55"/>
      <c r="D1242" s="56"/>
      <c r="E1242" s="54"/>
      <c r="F1242" s="59"/>
      <c r="G1242" s="59"/>
      <c r="H1242" s="58"/>
      <c r="I1242" s="54"/>
      <c r="J1242" s="54"/>
      <c r="K1242" s="54"/>
    </row>
    <row r="1243" spans="2:11" x14ac:dyDescent="0.25">
      <c r="B1243" s="54"/>
      <c r="C1243" s="55"/>
      <c r="D1243" s="56"/>
      <c r="E1243" s="54"/>
      <c r="F1243" s="59"/>
      <c r="G1243" s="59"/>
      <c r="H1243" s="58"/>
      <c r="I1243" s="54"/>
      <c r="J1243" s="54"/>
      <c r="K1243" s="54"/>
    </row>
    <row r="1244" spans="2:11" x14ac:dyDescent="0.25">
      <c r="B1244" s="54"/>
      <c r="C1244" s="55"/>
      <c r="D1244" s="56"/>
      <c r="E1244" s="54"/>
      <c r="F1244" s="59"/>
      <c r="G1244" s="59"/>
      <c r="H1244" s="58"/>
      <c r="I1244" s="54"/>
      <c r="J1244" s="54"/>
      <c r="K1244" s="54"/>
    </row>
    <row r="1245" spans="2:11" x14ac:dyDescent="0.25">
      <c r="B1245" s="54"/>
      <c r="C1245" s="55"/>
      <c r="D1245" s="56"/>
      <c r="E1245" s="54"/>
      <c r="F1245" s="59"/>
      <c r="G1245" s="59"/>
      <c r="H1245" s="58"/>
      <c r="I1245" s="54"/>
      <c r="J1245" s="54"/>
      <c r="K1245" s="54"/>
    </row>
    <row r="1246" spans="2:11" x14ac:dyDescent="0.25">
      <c r="B1246" s="54"/>
      <c r="C1246" s="55"/>
      <c r="D1246" s="56"/>
      <c r="E1246" s="54"/>
      <c r="F1246" s="59"/>
      <c r="G1246" s="59"/>
      <c r="H1246" s="58"/>
      <c r="I1246" s="54"/>
      <c r="J1246" s="54"/>
      <c r="K1246" s="54"/>
    </row>
    <row r="1247" spans="2:11" x14ac:dyDescent="0.25">
      <c r="B1247" s="54"/>
      <c r="C1247" s="55"/>
      <c r="D1247" s="56"/>
      <c r="E1247" s="54"/>
      <c r="F1247" s="59"/>
      <c r="G1247" s="59"/>
      <c r="H1247" s="58"/>
      <c r="I1247" s="54"/>
      <c r="J1247" s="54"/>
      <c r="K1247" s="54"/>
    </row>
    <row r="1248" spans="2:11" x14ac:dyDescent="0.25">
      <c r="B1248" s="54"/>
      <c r="C1248" s="55"/>
      <c r="D1248" s="56"/>
      <c r="E1248" s="54"/>
      <c r="F1248" s="59"/>
      <c r="G1248" s="59"/>
      <c r="H1248" s="58"/>
      <c r="I1248" s="54"/>
      <c r="J1248" s="54"/>
      <c r="K1248" s="54"/>
    </row>
    <row r="1249" spans="2:11" x14ac:dyDescent="0.25">
      <c r="B1249" s="54"/>
      <c r="C1249" s="55"/>
      <c r="D1249" s="56"/>
      <c r="E1249" s="54"/>
      <c r="F1249" s="59"/>
      <c r="G1249" s="59"/>
      <c r="H1249" s="58"/>
      <c r="I1249" s="54"/>
      <c r="J1249" s="54"/>
      <c r="K1249" s="54"/>
    </row>
    <row r="1250" spans="2:11" x14ac:dyDescent="0.25">
      <c r="B1250" s="54"/>
      <c r="C1250" s="55"/>
      <c r="D1250" s="56"/>
      <c r="E1250" s="54"/>
      <c r="F1250" s="59"/>
      <c r="G1250" s="59"/>
      <c r="H1250" s="58"/>
      <c r="I1250" s="54"/>
      <c r="J1250" s="54"/>
      <c r="K1250" s="54"/>
    </row>
    <row r="1251" spans="2:11" x14ac:dyDescent="0.25">
      <c r="B1251" s="54"/>
      <c r="C1251" s="55"/>
      <c r="D1251" s="56"/>
      <c r="E1251" s="54"/>
      <c r="F1251" s="59"/>
      <c r="G1251" s="59"/>
      <c r="H1251" s="58"/>
      <c r="I1251" s="54"/>
      <c r="J1251" s="54"/>
      <c r="K1251" s="54"/>
    </row>
    <row r="1252" spans="2:11" x14ac:dyDescent="0.25">
      <c r="B1252" s="54"/>
      <c r="C1252" s="55"/>
      <c r="D1252" s="56"/>
      <c r="E1252" s="54"/>
      <c r="F1252" s="59"/>
      <c r="G1252" s="59"/>
      <c r="H1252" s="58"/>
      <c r="I1252" s="54"/>
      <c r="J1252" s="54"/>
      <c r="K1252" s="54"/>
    </row>
    <row r="1253" spans="2:11" x14ac:dyDescent="0.25">
      <c r="B1253" s="54"/>
      <c r="C1253" s="55"/>
      <c r="D1253" s="56"/>
      <c r="E1253" s="54"/>
      <c r="F1253" s="59"/>
      <c r="G1253" s="59"/>
      <c r="H1253" s="58"/>
      <c r="I1253" s="54"/>
      <c r="J1253" s="54"/>
      <c r="K1253" s="54"/>
    </row>
    <row r="1254" spans="2:11" x14ac:dyDescent="0.25">
      <c r="B1254" s="54"/>
      <c r="C1254" s="55"/>
      <c r="D1254" s="56"/>
      <c r="E1254" s="54"/>
      <c r="F1254" s="59"/>
      <c r="G1254" s="59"/>
      <c r="H1254" s="58"/>
      <c r="I1254" s="54"/>
      <c r="J1254" s="54"/>
      <c r="K1254" s="54"/>
    </row>
    <row r="1255" spans="2:11" x14ac:dyDescent="0.25">
      <c r="B1255" s="54"/>
      <c r="C1255" s="55"/>
      <c r="D1255" s="56"/>
      <c r="E1255" s="54"/>
      <c r="F1255" s="59"/>
      <c r="G1255" s="59"/>
      <c r="H1255" s="58"/>
      <c r="I1255" s="54"/>
      <c r="J1255" s="54"/>
      <c r="K1255" s="54"/>
    </row>
    <row r="1256" spans="2:11" x14ac:dyDescent="0.25">
      <c r="B1256" s="54"/>
      <c r="C1256" s="55"/>
      <c r="D1256" s="56"/>
      <c r="E1256" s="54"/>
      <c r="F1256" s="59"/>
      <c r="G1256" s="59"/>
      <c r="H1256" s="58"/>
      <c r="I1256" s="54"/>
      <c r="J1256" s="54"/>
      <c r="K1256" s="54"/>
    </row>
    <row r="1257" spans="2:11" x14ac:dyDescent="0.25">
      <c r="B1257" s="54"/>
      <c r="C1257" s="55"/>
      <c r="D1257" s="56"/>
      <c r="E1257" s="54"/>
      <c r="F1257" s="59"/>
      <c r="G1257" s="59"/>
      <c r="H1257" s="58"/>
      <c r="I1257" s="54"/>
      <c r="J1257" s="54"/>
      <c r="K1257" s="54"/>
    </row>
    <row r="1258" spans="2:11" x14ac:dyDescent="0.25">
      <c r="B1258" s="54"/>
      <c r="C1258" s="55"/>
      <c r="D1258" s="56"/>
      <c r="E1258" s="54"/>
      <c r="F1258" s="59"/>
      <c r="G1258" s="59"/>
      <c r="H1258" s="58"/>
      <c r="I1258" s="54"/>
      <c r="J1258" s="54"/>
      <c r="K1258" s="54"/>
    </row>
    <row r="1259" spans="2:11" x14ac:dyDescent="0.25">
      <c r="B1259" s="54"/>
      <c r="C1259" s="55"/>
      <c r="D1259" s="56"/>
      <c r="E1259" s="54"/>
      <c r="F1259" s="59"/>
      <c r="G1259" s="59"/>
      <c r="H1259" s="58"/>
      <c r="I1259" s="54"/>
      <c r="J1259" s="54"/>
      <c r="K1259" s="54"/>
    </row>
    <row r="1260" spans="2:11" x14ac:dyDescent="0.25">
      <c r="B1260" s="54"/>
      <c r="C1260" s="55"/>
      <c r="D1260" s="56"/>
      <c r="E1260" s="54"/>
      <c r="F1260" s="59"/>
      <c r="G1260" s="59"/>
      <c r="H1260" s="58"/>
      <c r="I1260" s="54"/>
      <c r="J1260" s="54"/>
      <c r="K1260" s="54"/>
    </row>
    <row r="1261" spans="2:11" x14ac:dyDescent="0.25">
      <c r="B1261" s="54"/>
      <c r="C1261" s="55"/>
      <c r="D1261" s="56"/>
      <c r="E1261" s="54"/>
      <c r="F1261" s="59"/>
      <c r="G1261" s="59"/>
      <c r="H1261" s="58"/>
      <c r="I1261" s="54"/>
      <c r="J1261" s="54"/>
      <c r="K1261" s="54"/>
    </row>
    <row r="1262" spans="2:11" x14ac:dyDescent="0.25">
      <c r="B1262" s="54"/>
      <c r="C1262" s="55"/>
      <c r="D1262" s="56"/>
      <c r="E1262" s="54"/>
      <c r="F1262" s="59"/>
      <c r="G1262" s="59"/>
      <c r="H1262" s="58"/>
      <c r="I1262" s="54"/>
      <c r="J1262" s="54"/>
      <c r="K1262" s="54"/>
    </row>
    <row r="1263" spans="2:11" x14ac:dyDescent="0.25">
      <c r="B1263" s="54"/>
      <c r="C1263" s="55"/>
      <c r="D1263" s="56"/>
      <c r="E1263" s="54"/>
      <c r="F1263" s="59"/>
      <c r="G1263" s="59"/>
      <c r="H1263" s="58"/>
      <c r="I1263" s="54"/>
      <c r="J1263" s="54"/>
      <c r="K1263" s="54"/>
    </row>
    <row r="1264" spans="2:11" x14ac:dyDescent="0.25">
      <c r="B1264" s="54"/>
      <c r="C1264" s="55"/>
      <c r="D1264" s="56"/>
      <c r="E1264" s="54"/>
      <c r="F1264" s="59"/>
      <c r="G1264" s="59"/>
      <c r="H1264" s="58"/>
      <c r="I1264" s="54"/>
      <c r="J1264" s="54"/>
      <c r="K1264" s="54"/>
    </row>
    <row r="1265" spans="2:11" x14ac:dyDescent="0.25">
      <c r="B1265" s="54"/>
      <c r="C1265" s="55"/>
      <c r="D1265" s="56"/>
      <c r="E1265" s="54"/>
      <c r="F1265" s="59"/>
      <c r="G1265" s="59"/>
      <c r="H1265" s="58"/>
      <c r="I1265" s="54"/>
      <c r="J1265" s="54"/>
      <c r="K1265" s="54"/>
    </row>
    <row r="1266" spans="2:11" x14ac:dyDescent="0.25">
      <c r="B1266" s="54"/>
      <c r="C1266" s="55"/>
      <c r="D1266" s="56"/>
      <c r="E1266" s="54"/>
      <c r="F1266" s="59"/>
      <c r="G1266" s="59"/>
      <c r="H1266" s="58"/>
      <c r="I1266" s="54"/>
      <c r="J1266" s="54"/>
      <c r="K1266" s="54"/>
    </row>
    <row r="1267" spans="2:11" x14ac:dyDescent="0.25">
      <c r="B1267" s="54"/>
      <c r="C1267" s="55"/>
      <c r="D1267" s="56"/>
      <c r="E1267" s="54"/>
      <c r="F1267" s="59"/>
      <c r="G1267" s="59"/>
      <c r="H1267" s="58"/>
      <c r="I1267" s="54"/>
      <c r="J1267" s="54"/>
      <c r="K1267" s="54"/>
    </row>
    <row r="1268" spans="2:11" x14ac:dyDescent="0.25">
      <c r="B1268" s="54"/>
      <c r="C1268" s="55"/>
      <c r="D1268" s="56"/>
      <c r="E1268" s="54"/>
      <c r="F1268" s="59"/>
      <c r="G1268" s="59"/>
      <c r="H1268" s="58"/>
      <c r="I1268" s="54"/>
      <c r="J1268" s="54"/>
      <c r="K1268" s="54"/>
    </row>
    <row r="1269" spans="2:11" x14ac:dyDescent="0.25">
      <c r="B1269" s="54"/>
      <c r="C1269" s="55"/>
      <c r="D1269" s="56"/>
      <c r="E1269" s="54"/>
      <c r="F1269" s="59"/>
      <c r="G1269" s="59"/>
      <c r="H1269" s="58"/>
      <c r="I1269" s="54"/>
      <c r="J1269" s="54"/>
      <c r="K1269" s="54"/>
    </row>
    <row r="1270" spans="2:11" x14ac:dyDescent="0.25">
      <c r="B1270" s="54"/>
      <c r="C1270" s="55"/>
      <c r="D1270" s="56"/>
      <c r="E1270" s="54"/>
      <c r="F1270" s="59"/>
      <c r="G1270" s="59"/>
      <c r="H1270" s="58"/>
      <c r="I1270" s="54"/>
      <c r="J1270" s="54"/>
      <c r="K1270" s="54"/>
    </row>
    <row r="1271" spans="2:11" x14ac:dyDescent="0.25">
      <c r="B1271" s="54"/>
      <c r="C1271" s="55"/>
      <c r="D1271" s="56"/>
      <c r="E1271" s="54"/>
      <c r="F1271" s="59"/>
      <c r="G1271" s="59"/>
      <c r="H1271" s="58"/>
      <c r="I1271" s="54"/>
      <c r="J1271" s="54"/>
      <c r="K1271" s="54"/>
    </row>
    <row r="1272" spans="2:11" x14ac:dyDescent="0.25">
      <c r="B1272" s="54"/>
      <c r="C1272" s="55"/>
      <c r="D1272" s="56"/>
      <c r="E1272" s="54"/>
      <c r="F1272" s="59"/>
      <c r="G1272" s="59"/>
      <c r="H1272" s="58"/>
      <c r="I1272" s="54"/>
      <c r="J1272" s="54"/>
      <c r="K1272" s="54"/>
    </row>
    <row r="1273" spans="2:11" x14ac:dyDescent="0.25">
      <c r="B1273" s="54"/>
      <c r="C1273" s="55"/>
      <c r="D1273" s="56"/>
      <c r="E1273" s="54"/>
      <c r="F1273" s="59"/>
      <c r="G1273" s="59"/>
      <c r="H1273" s="58"/>
      <c r="I1273" s="54"/>
      <c r="J1273" s="54"/>
      <c r="K1273" s="54"/>
    </row>
    <row r="1274" spans="2:11" x14ac:dyDescent="0.25">
      <c r="B1274" s="54"/>
      <c r="C1274" s="55"/>
      <c r="D1274" s="56"/>
      <c r="E1274" s="54"/>
      <c r="F1274" s="59"/>
      <c r="G1274" s="59"/>
      <c r="H1274" s="58"/>
      <c r="I1274" s="54"/>
      <c r="J1274" s="54"/>
      <c r="K1274" s="54"/>
    </row>
    <row r="1275" spans="2:11" x14ac:dyDescent="0.25">
      <c r="B1275" s="54"/>
      <c r="C1275" s="55"/>
      <c r="D1275" s="56"/>
      <c r="E1275" s="54"/>
      <c r="F1275" s="59"/>
      <c r="G1275" s="59"/>
      <c r="H1275" s="58"/>
      <c r="I1275" s="54"/>
      <c r="J1275" s="54"/>
      <c r="K1275" s="54"/>
    </row>
    <row r="1276" spans="2:11" x14ac:dyDescent="0.25">
      <c r="B1276" s="54"/>
      <c r="C1276" s="55"/>
      <c r="D1276" s="56"/>
      <c r="E1276" s="54"/>
      <c r="F1276" s="59"/>
      <c r="G1276" s="59"/>
      <c r="H1276" s="58"/>
      <c r="I1276" s="54"/>
      <c r="J1276" s="54"/>
      <c r="K1276" s="54"/>
    </row>
    <row r="1277" spans="2:11" x14ac:dyDescent="0.25">
      <c r="B1277" s="54"/>
      <c r="C1277" s="55"/>
      <c r="D1277" s="56"/>
      <c r="E1277" s="54"/>
      <c r="F1277" s="59"/>
      <c r="G1277" s="59"/>
      <c r="H1277" s="58"/>
      <c r="I1277" s="54"/>
      <c r="J1277" s="54"/>
      <c r="K1277" s="54"/>
    </row>
    <row r="1278" spans="2:11" x14ac:dyDescent="0.25">
      <c r="B1278" s="54"/>
      <c r="C1278" s="55"/>
      <c r="D1278" s="56"/>
      <c r="E1278" s="54"/>
      <c r="F1278" s="59"/>
      <c r="G1278" s="59"/>
      <c r="H1278" s="58"/>
      <c r="I1278" s="54"/>
      <c r="J1278" s="54"/>
      <c r="K1278" s="54"/>
    </row>
    <row r="1279" spans="2:11" x14ac:dyDescent="0.25">
      <c r="B1279" s="54"/>
      <c r="C1279" s="55"/>
      <c r="D1279" s="56"/>
      <c r="E1279" s="54"/>
      <c r="F1279" s="59"/>
      <c r="G1279" s="59"/>
      <c r="H1279" s="58"/>
      <c r="I1279" s="54"/>
      <c r="J1279" s="60"/>
      <c r="K1279" s="54"/>
    </row>
    <row r="1280" spans="2:11" x14ac:dyDescent="0.25">
      <c r="B1280" s="54"/>
      <c r="C1280" s="55"/>
      <c r="D1280" s="56"/>
      <c r="E1280" s="54"/>
      <c r="F1280" s="59"/>
      <c r="G1280" s="59"/>
      <c r="H1280" s="58"/>
      <c r="I1280" s="54"/>
      <c r="J1280" s="54"/>
      <c r="K1280" s="54"/>
    </row>
    <row r="1281" spans="2:12" x14ac:dyDescent="0.25">
      <c r="B1281" s="54"/>
      <c r="C1281" s="55"/>
      <c r="D1281" s="56"/>
      <c r="E1281" s="54"/>
      <c r="F1281" s="59"/>
      <c r="G1281" s="59"/>
      <c r="H1281" s="58"/>
      <c r="I1281" s="54"/>
      <c r="J1281" s="54"/>
      <c r="K1281" s="54"/>
    </row>
    <row r="1282" spans="2:12" x14ac:dyDescent="0.25">
      <c r="B1282" s="54"/>
      <c r="C1282" s="55"/>
      <c r="D1282" s="56"/>
      <c r="E1282" s="54"/>
      <c r="F1282" s="59"/>
      <c r="G1282" s="59"/>
      <c r="H1282" s="58"/>
      <c r="I1282" s="54"/>
      <c r="J1282" s="54"/>
      <c r="K1282" s="54"/>
    </row>
    <row r="1283" spans="2:12" x14ac:dyDescent="0.25">
      <c r="B1283" s="54"/>
      <c r="C1283" s="55"/>
      <c r="D1283" s="56"/>
      <c r="E1283" s="54"/>
      <c r="F1283" s="59"/>
      <c r="G1283" s="59"/>
      <c r="H1283" s="58"/>
      <c r="I1283" s="54"/>
      <c r="J1283" s="54"/>
      <c r="K1283" s="54"/>
    </row>
    <row r="1284" spans="2:12" x14ac:dyDescent="0.25">
      <c r="B1284" s="54"/>
      <c r="C1284" s="55"/>
      <c r="D1284" s="56"/>
      <c r="E1284" s="54"/>
      <c r="F1284" s="59"/>
      <c r="G1284" s="59"/>
      <c r="H1284" s="58"/>
      <c r="I1284" s="54"/>
      <c r="J1284" s="54"/>
      <c r="K1284" s="54"/>
      <c r="L1284" s="54"/>
    </row>
    <row r="1285" spans="2:12" x14ac:dyDescent="0.25">
      <c r="B1285" s="54"/>
      <c r="C1285" s="55"/>
      <c r="D1285" s="56"/>
      <c r="E1285" s="54"/>
      <c r="F1285" s="59"/>
      <c r="G1285" s="59"/>
      <c r="H1285" s="58"/>
      <c r="I1285" s="54"/>
      <c r="J1285" s="54"/>
      <c r="K1285" s="54"/>
      <c r="L1285" s="61"/>
    </row>
    <row r="1286" spans="2:12" x14ac:dyDescent="0.25">
      <c r="B1286" s="54"/>
      <c r="C1286" s="55"/>
      <c r="D1286" s="56"/>
      <c r="E1286" s="54"/>
      <c r="F1286" s="59"/>
      <c r="G1286" s="59"/>
      <c r="H1286" s="58"/>
      <c r="I1286" s="54"/>
      <c r="J1286" s="54"/>
      <c r="K1286" s="54"/>
      <c r="L1286" s="61"/>
    </row>
    <row r="1287" spans="2:12" x14ac:dyDescent="0.25">
      <c r="B1287" s="54"/>
      <c r="C1287" s="55"/>
      <c r="D1287" s="56"/>
      <c r="E1287" s="54"/>
      <c r="F1287" s="59"/>
      <c r="G1287" s="59"/>
      <c r="H1287" s="58"/>
      <c r="I1287" s="54"/>
      <c r="J1287" s="54"/>
      <c r="K1287" s="54"/>
      <c r="L1287" s="61"/>
    </row>
    <row r="1288" spans="2:12" x14ac:dyDescent="0.25">
      <c r="B1288" s="54"/>
      <c r="C1288" s="55"/>
      <c r="D1288" s="56"/>
      <c r="E1288" s="54"/>
      <c r="F1288" s="59"/>
      <c r="G1288" s="59"/>
      <c r="H1288" s="58"/>
      <c r="I1288" s="54"/>
      <c r="J1288" s="54"/>
      <c r="K1288" s="54"/>
      <c r="L1288" s="61"/>
    </row>
    <row r="1289" spans="2:12" x14ac:dyDescent="0.25">
      <c r="B1289" s="54"/>
      <c r="C1289" s="55"/>
      <c r="D1289" s="56"/>
      <c r="E1289" s="54"/>
      <c r="F1289" s="59"/>
      <c r="G1289" s="59"/>
      <c r="H1289" s="58"/>
      <c r="I1289" s="54"/>
      <c r="J1289" s="54"/>
      <c r="K1289" s="54"/>
      <c r="L1289" s="61"/>
    </row>
    <row r="1290" spans="2:12" x14ac:dyDescent="0.25">
      <c r="B1290" s="54"/>
      <c r="C1290" s="55"/>
      <c r="D1290" s="56"/>
      <c r="E1290" s="54"/>
      <c r="F1290" s="59"/>
      <c r="G1290" s="59"/>
      <c r="H1290" s="58"/>
      <c r="I1290" s="54"/>
      <c r="J1290" s="54"/>
      <c r="K1290" s="54"/>
      <c r="L1290" s="61"/>
    </row>
    <row r="1291" spans="2:12" x14ac:dyDescent="0.25">
      <c r="B1291" s="54"/>
      <c r="C1291" s="55"/>
      <c r="D1291" s="56"/>
      <c r="E1291" s="54"/>
      <c r="F1291" s="59"/>
      <c r="G1291" s="59"/>
      <c r="H1291" s="58"/>
      <c r="I1291" s="54"/>
      <c r="J1291" s="54"/>
      <c r="K1291" s="54"/>
      <c r="L1291" s="61"/>
    </row>
    <row r="1292" spans="2:12" x14ac:dyDescent="0.25">
      <c r="B1292" s="54"/>
      <c r="C1292" s="55"/>
      <c r="D1292" s="56"/>
      <c r="E1292" s="54"/>
      <c r="F1292" s="59"/>
      <c r="G1292" s="59"/>
      <c r="H1292" s="58"/>
      <c r="I1292" s="54"/>
      <c r="J1292" s="54"/>
      <c r="K1292" s="54"/>
      <c r="L1292" s="61"/>
    </row>
    <row r="1293" spans="2:12" x14ac:dyDescent="0.25">
      <c r="B1293" s="54"/>
      <c r="C1293" s="55"/>
      <c r="D1293" s="56"/>
      <c r="E1293" s="54"/>
      <c r="F1293" s="59"/>
      <c r="G1293" s="59"/>
      <c r="H1293" s="58"/>
      <c r="I1293" s="54"/>
      <c r="J1293" s="54"/>
      <c r="K1293" s="54"/>
      <c r="L1293" s="61"/>
    </row>
    <row r="1294" spans="2:12" x14ac:dyDescent="0.25">
      <c r="B1294" s="54"/>
      <c r="C1294" s="55"/>
      <c r="D1294" s="56"/>
      <c r="E1294" s="54"/>
      <c r="F1294" s="59"/>
      <c r="G1294" s="59"/>
      <c r="H1294" s="58"/>
      <c r="I1294" s="54"/>
      <c r="J1294" s="54"/>
      <c r="K1294" s="54"/>
      <c r="L1294" s="61"/>
    </row>
    <row r="1295" spans="2:12" x14ac:dyDescent="0.25">
      <c r="B1295" s="54"/>
      <c r="C1295" s="55"/>
      <c r="D1295" s="56"/>
      <c r="E1295" s="54"/>
      <c r="F1295" s="59"/>
      <c r="G1295" s="59"/>
      <c r="H1295" s="58"/>
      <c r="I1295" s="54"/>
      <c r="J1295" s="54"/>
      <c r="K1295" s="54"/>
      <c r="L1295" s="61"/>
    </row>
    <row r="1296" spans="2:12" x14ac:dyDescent="0.25">
      <c r="B1296" s="54"/>
      <c r="C1296" s="55"/>
      <c r="D1296" s="56"/>
      <c r="E1296" s="54"/>
      <c r="F1296" s="59"/>
      <c r="G1296" s="59"/>
      <c r="H1296" s="58"/>
      <c r="I1296" s="54"/>
      <c r="J1296" s="54"/>
      <c r="K1296" s="54"/>
      <c r="L1296" s="61"/>
    </row>
    <row r="1297" spans="2:12" x14ac:dyDescent="0.25">
      <c r="B1297" s="54"/>
      <c r="C1297" s="55"/>
      <c r="D1297" s="56"/>
      <c r="E1297" s="54"/>
      <c r="F1297" s="59"/>
      <c r="G1297" s="59"/>
      <c r="H1297" s="58"/>
      <c r="I1297" s="54"/>
      <c r="J1297" s="54"/>
      <c r="K1297" s="54"/>
      <c r="L1297" s="61"/>
    </row>
    <row r="1298" spans="2:12" x14ac:dyDescent="0.25">
      <c r="B1298" s="54"/>
      <c r="C1298" s="55"/>
      <c r="D1298" s="56"/>
      <c r="E1298" s="54"/>
      <c r="F1298" s="59"/>
      <c r="G1298" s="59"/>
      <c r="H1298" s="58"/>
      <c r="I1298" s="54"/>
      <c r="J1298" s="54"/>
      <c r="K1298" s="54"/>
      <c r="L1298" s="61"/>
    </row>
    <row r="1299" spans="2:12" x14ac:dyDescent="0.25">
      <c r="B1299" s="54"/>
      <c r="C1299" s="55"/>
      <c r="D1299" s="56"/>
      <c r="E1299" s="54"/>
      <c r="F1299" s="59"/>
      <c r="G1299" s="59"/>
      <c r="H1299" s="58"/>
      <c r="I1299" s="54"/>
      <c r="J1299" s="54"/>
      <c r="K1299" s="54"/>
      <c r="L1299" s="61"/>
    </row>
    <row r="1300" spans="2:12" x14ac:dyDescent="0.25">
      <c r="B1300" s="54"/>
      <c r="C1300" s="55"/>
      <c r="D1300" s="56"/>
      <c r="E1300" s="54"/>
      <c r="F1300" s="59"/>
      <c r="G1300" s="59"/>
      <c r="H1300" s="58"/>
      <c r="I1300" s="54"/>
      <c r="J1300" s="54"/>
      <c r="K1300" s="54"/>
      <c r="L1300" s="61"/>
    </row>
    <row r="1301" spans="2:12" x14ac:dyDescent="0.25">
      <c r="B1301" s="54"/>
      <c r="C1301" s="55"/>
      <c r="D1301" s="56"/>
      <c r="E1301" s="54"/>
      <c r="F1301" s="59"/>
      <c r="G1301" s="59"/>
      <c r="H1301" s="58"/>
      <c r="I1301" s="54"/>
      <c r="J1301" s="54"/>
      <c r="K1301" s="54"/>
      <c r="L1301" s="61"/>
    </row>
    <row r="1302" spans="2:12" x14ac:dyDescent="0.25">
      <c r="B1302" s="54"/>
      <c r="C1302" s="55"/>
      <c r="D1302" s="56"/>
      <c r="E1302" s="54"/>
      <c r="F1302" s="59"/>
      <c r="G1302" s="59"/>
      <c r="H1302" s="58"/>
      <c r="I1302" s="54"/>
      <c r="J1302" s="54"/>
      <c r="K1302" s="54"/>
      <c r="L1302" s="61"/>
    </row>
    <row r="1303" spans="2:12" x14ac:dyDescent="0.25">
      <c r="B1303" s="54"/>
      <c r="C1303" s="55"/>
      <c r="D1303" s="56"/>
      <c r="E1303" s="54"/>
      <c r="F1303" s="59"/>
      <c r="G1303" s="59"/>
      <c r="H1303" s="58"/>
      <c r="I1303" s="54"/>
      <c r="J1303" s="54"/>
      <c r="K1303" s="54"/>
      <c r="L1303" s="61"/>
    </row>
    <row r="1304" spans="2:12" x14ac:dyDescent="0.25">
      <c r="B1304" s="54"/>
      <c r="C1304" s="55"/>
      <c r="D1304" s="56"/>
      <c r="E1304" s="54"/>
      <c r="F1304" s="59"/>
      <c r="G1304" s="59"/>
      <c r="H1304" s="58"/>
      <c r="I1304" s="54"/>
      <c r="J1304" s="54"/>
      <c r="K1304" s="54"/>
      <c r="L1304" s="61"/>
    </row>
    <row r="1305" spans="2:12" x14ac:dyDescent="0.25">
      <c r="B1305" s="54"/>
      <c r="C1305" s="55"/>
      <c r="D1305" s="56"/>
      <c r="E1305" s="54"/>
      <c r="F1305" s="59"/>
      <c r="G1305" s="59"/>
      <c r="H1305" s="58"/>
      <c r="I1305" s="54"/>
      <c r="J1305" s="54"/>
      <c r="K1305" s="54"/>
      <c r="L1305" s="61"/>
    </row>
    <row r="1306" spans="2:12" x14ac:dyDescent="0.25">
      <c r="B1306" s="54"/>
      <c r="C1306" s="55"/>
      <c r="D1306" s="56"/>
      <c r="E1306" s="54"/>
      <c r="F1306" s="59"/>
      <c r="G1306" s="59"/>
      <c r="H1306" s="58"/>
      <c r="I1306" s="54"/>
      <c r="J1306" s="54"/>
      <c r="K1306" s="54"/>
      <c r="L1306" s="61"/>
    </row>
    <row r="1307" spans="2:12" x14ac:dyDescent="0.25">
      <c r="B1307" s="54"/>
      <c r="C1307" s="55"/>
      <c r="D1307" s="56"/>
      <c r="E1307" s="54"/>
      <c r="F1307" s="59"/>
      <c r="G1307" s="59"/>
      <c r="H1307" s="58"/>
      <c r="I1307" s="54"/>
      <c r="J1307" s="54"/>
      <c r="K1307" s="54"/>
      <c r="L1307" s="61"/>
    </row>
    <row r="1308" spans="2:12" x14ac:dyDescent="0.25">
      <c r="B1308" s="54"/>
      <c r="C1308" s="55"/>
      <c r="D1308" s="56"/>
      <c r="E1308" s="54"/>
      <c r="F1308" s="59"/>
      <c r="G1308" s="59"/>
      <c r="H1308" s="58"/>
      <c r="I1308" s="54"/>
      <c r="J1308" s="54"/>
      <c r="K1308" s="54"/>
      <c r="L1308" s="61"/>
    </row>
    <row r="1309" spans="2:12" x14ac:dyDescent="0.25">
      <c r="B1309" s="54"/>
      <c r="C1309" s="55"/>
      <c r="D1309" s="56"/>
      <c r="E1309" s="54"/>
      <c r="F1309" s="59"/>
      <c r="G1309" s="59"/>
      <c r="H1309" s="58"/>
      <c r="I1309" s="54"/>
      <c r="J1309" s="54"/>
      <c r="K1309" s="54"/>
      <c r="L1309" s="61"/>
    </row>
    <row r="1310" spans="2:12" x14ac:dyDescent="0.25">
      <c r="B1310" s="54"/>
      <c r="C1310" s="55"/>
      <c r="D1310" s="56"/>
      <c r="E1310" s="54"/>
      <c r="F1310" s="59"/>
      <c r="G1310" s="59"/>
      <c r="H1310" s="58"/>
      <c r="I1310" s="54"/>
      <c r="J1310" s="54"/>
      <c r="K1310" s="54"/>
      <c r="L1310" s="61"/>
    </row>
    <row r="1311" spans="2:12" x14ac:dyDescent="0.25">
      <c r="B1311" s="54"/>
      <c r="C1311" s="55"/>
      <c r="D1311" s="56"/>
      <c r="E1311" s="54"/>
      <c r="F1311" s="59"/>
      <c r="G1311" s="59"/>
      <c r="H1311" s="58"/>
      <c r="I1311" s="54"/>
      <c r="J1311" s="54"/>
      <c r="K1311" s="54"/>
      <c r="L1311" s="61"/>
    </row>
    <row r="1312" spans="2:12" x14ac:dyDescent="0.25">
      <c r="B1312" s="54"/>
      <c r="C1312" s="55"/>
      <c r="D1312" s="56"/>
      <c r="E1312" s="54"/>
      <c r="F1312" s="59"/>
      <c r="G1312" s="59"/>
      <c r="H1312" s="58"/>
      <c r="I1312" s="54"/>
      <c r="J1312" s="54"/>
      <c r="K1312" s="54"/>
      <c r="L1312" s="61"/>
    </row>
    <row r="1313" spans="2:12" x14ac:dyDescent="0.25">
      <c r="B1313" s="54"/>
      <c r="C1313" s="55"/>
      <c r="D1313" s="56"/>
      <c r="E1313" s="54"/>
      <c r="F1313" s="59"/>
      <c r="G1313" s="59"/>
      <c r="H1313" s="58"/>
      <c r="I1313" s="54"/>
      <c r="J1313" s="54"/>
      <c r="K1313" s="54"/>
      <c r="L1313" s="61"/>
    </row>
    <row r="1314" spans="2:12" x14ac:dyDescent="0.25">
      <c r="B1314" s="54"/>
      <c r="C1314" s="55"/>
      <c r="D1314" s="56"/>
      <c r="E1314" s="54"/>
      <c r="F1314" s="59"/>
      <c r="G1314" s="59"/>
      <c r="H1314" s="58"/>
      <c r="I1314" s="54"/>
      <c r="J1314" s="54"/>
      <c r="K1314" s="54"/>
      <c r="L1314" s="61"/>
    </row>
    <row r="1315" spans="2:12" x14ac:dyDescent="0.25">
      <c r="B1315" s="54"/>
      <c r="C1315" s="55"/>
      <c r="D1315" s="56"/>
      <c r="E1315" s="54"/>
      <c r="F1315" s="59"/>
      <c r="G1315" s="59"/>
      <c r="H1315" s="58"/>
      <c r="I1315" s="54"/>
      <c r="J1315" s="54"/>
      <c r="K1315" s="54"/>
      <c r="L1315" s="61"/>
    </row>
    <row r="1316" spans="2:12" x14ac:dyDescent="0.25">
      <c r="B1316" s="54"/>
      <c r="C1316" s="55"/>
      <c r="D1316" s="56"/>
      <c r="E1316" s="54"/>
      <c r="F1316" s="59"/>
      <c r="G1316" s="59"/>
      <c r="H1316" s="58"/>
      <c r="I1316" s="54"/>
      <c r="J1316" s="54"/>
      <c r="K1316" s="54"/>
      <c r="L1316" s="61"/>
    </row>
    <row r="1317" spans="2:12" x14ac:dyDescent="0.25">
      <c r="B1317" s="54"/>
      <c r="C1317" s="55"/>
      <c r="D1317" s="56"/>
      <c r="E1317" s="54"/>
      <c r="F1317" s="59"/>
      <c r="G1317" s="59"/>
      <c r="H1317" s="58"/>
      <c r="I1317" s="54"/>
      <c r="J1317" s="54"/>
      <c r="K1317" s="54"/>
      <c r="L1317" s="61"/>
    </row>
    <row r="1318" spans="2:12" x14ac:dyDescent="0.25">
      <c r="B1318" s="54"/>
      <c r="C1318" s="55"/>
      <c r="D1318" s="56"/>
      <c r="E1318" s="54"/>
      <c r="F1318" s="59"/>
      <c r="G1318" s="59"/>
      <c r="H1318" s="58"/>
      <c r="I1318" s="54"/>
      <c r="J1318" s="54"/>
      <c r="K1318" s="54"/>
      <c r="L1318" s="61"/>
    </row>
    <row r="1319" spans="2:12" x14ac:dyDescent="0.25">
      <c r="B1319" s="54"/>
      <c r="C1319" s="55"/>
      <c r="D1319" s="56"/>
      <c r="E1319" s="54"/>
      <c r="F1319" s="59"/>
      <c r="G1319" s="59"/>
      <c r="H1319" s="58"/>
      <c r="I1319" s="54"/>
      <c r="J1319" s="54"/>
      <c r="K1319" s="54"/>
      <c r="L1319" s="61"/>
    </row>
    <row r="1320" spans="2:12" x14ac:dyDescent="0.25">
      <c r="B1320" s="54"/>
      <c r="C1320" s="55"/>
      <c r="D1320" s="56"/>
      <c r="E1320" s="54"/>
      <c r="F1320" s="59"/>
      <c r="G1320" s="59"/>
      <c r="H1320" s="58"/>
      <c r="I1320" s="54"/>
      <c r="J1320" s="54"/>
      <c r="K1320" s="54"/>
      <c r="L1320" s="61"/>
    </row>
    <row r="1321" spans="2:12" x14ac:dyDescent="0.25">
      <c r="B1321" s="54"/>
      <c r="C1321" s="55"/>
      <c r="D1321" s="56"/>
      <c r="E1321" s="54"/>
      <c r="F1321" s="59"/>
      <c r="G1321" s="59"/>
      <c r="H1321" s="58"/>
      <c r="I1321" s="54"/>
      <c r="J1321" s="54"/>
      <c r="K1321" s="54"/>
      <c r="L1321" s="61"/>
    </row>
    <row r="1322" spans="2:12" x14ac:dyDescent="0.25">
      <c r="B1322" s="54"/>
      <c r="C1322" s="55"/>
      <c r="D1322" s="56"/>
      <c r="E1322" s="54"/>
      <c r="F1322" s="59"/>
      <c r="G1322" s="59"/>
      <c r="H1322" s="58"/>
      <c r="I1322" s="54"/>
      <c r="J1322" s="54"/>
      <c r="K1322" s="54"/>
    </row>
    <row r="1323" spans="2:12" x14ac:dyDescent="0.25">
      <c r="B1323" s="54"/>
      <c r="C1323" s="55"/>
      <c r="D1323" s="56"/>
      <c r="E1323" s="54"/>
      <c r="F1323" s="59"/>
      <c r="G1323" s="59"/>
      <c r="H1323" s="58"/>
      <c r="I1323" s="54"/>
      <c r="J1323" s="54"/>
      <c r="K1323" s="54"/>
    </row>
    <row r="1324" spans="2:12" x14ac:dyDescent="0.25">
      <c r="B1324" s="54"/>
      <c r="C1324" s="55"/>
      <c r="D1324" s="56"/>
      <c r="E1324" s="54"/>
      <c r="F1324" s="59"/>
      <c r="G1324" s="59"/>
      <c r="H1324" s="58"/>
      <c r="I1324" s="54"/>
      <c r="J1324" s="54"/>
      <c r="K1324" s="54"/>
    </row>
    <row r="1325" spans="2:12" x14ac:dyDescent="0.25">
      <c r="B1325" s="54"/>
      <c r="C1325" s="55"/>
      <c r="D1325" s="56"/>
      <c r="E1325" s="54"/>
      <c r="F1325" s="59"/>
      <c r="G1325" s="59"/>
      <c r="H1325" s="58"/>
      <c r="I1325" s="54"/>
      <c r="J1325" s="54"/>
      <c r="K1325" s="54"/>
    </row>
    <row r="1326" spans="2:12" x14ac:dyDescent="0.25">
      <c r="B1326" s="54"/>
      <c r="C1326" s="55"/>
      <c r="D1326" s="56"/>
      <c r="E1326" s="54"/>
      <c r="F1326" s="59"/>
      <c r="G1326" s="59"/>
      <c r="H1326" s="58"/>
      <c r="I1326" s="54"/>
      <c r="J1326" s="54"/>
      <c r="K1326" s="54"/>
      <c r="L1326" s="61"/>
    </row>
    <row r="1327" spans="2:12" x14ac:dyDescent="0.25">
      <c r="B1327" s="54"/>
      <c r="C1327" s="55"/>
      <c r="D1327" s="56"/>
      <c r="E1327" s="54"/>
      <c r="F1327" s="59"/>
      <c r="G1327" s="59"/>
      <c r="H1327" s="58"/>
      <c r="I1327" s="54"/>
      <c r="J1327" s="54"/>
      <c r="K1327" s="54"/>
      <c r="L1327" s="61"/>
    </row>
    <row r="1328" spans="2:12" x14ac:dyDescent="0.25">
      <c r="B1328" s="54"/>
      <c r="C1328" s="55"/>
      <c r="D1328" s="56"/>
      <c r="E1328" s="54"/>
      <c r="F1328" s="59"/>
      <c r="G1328" s="59"/>
      <c r="H1328" s="58"/>
      <c r="I1328" s="54"/>
      <c r="J1328" s="54"/>
      <c r="K1328" s="54"/>
      <c r="L1328" s="61"/>
    </row>
    <row r="1329" spans="2:12" x14ac:dyDescent="0.25">
      <c r="B1329" s="54"/>
      <c r="C1329" s="55"/>
      <c r="D1329" s="56"/>
      <c r="E1329" s="54"/>
      <c r="F1329" s="59"/>
      <c r="G1329" s="59"/>
      <c r="H1329" s="58"/>
      <c r="I1329" s="54"/>
      <c r="J1329" s="54"/>
      <c r="K1329" s="54"/>
      <c r="L1329" s="61"/>
    </row>
    <row r="1330" spans="2:12" x14ac:dyDescent="0.25">
      <c r="B1330" s="54"/>
      <c r="C1330" s="55"/>
      <c r="D1330" s="56"/>
      <c r="E1330" s="54"/>
      <c r="F1330" s="59"/>
      <c r="G1330" s="59"/>
      <c r="H1330" s="58"/>
      <c r="I1330" s="54"/>
      <c r="J1330" s="54"/>
      <c r="K1330" s="54"/>
      <c r="L1330" s="61"/>
    </row>
    <row r="1331" spans="2:12" x14ac:dyDescent="0.25">
      <c r="B1331" s="54"/>
      <c r="C1331" s="55"/>
      <c r="D1331" s="56"/>
      <c r="E1331" s="54"/>
      <c r="F1331" s="59"/>
      <c r="G1331" s="59"/>
      <c r="H1331" s="58"/>
      <c r="I1331" s="54"/>
      <c r="J1331" s="54"/>
      <c r="K1331" s="54"/>
      <c r="L1331" s="61"/>
    </row>
    <row r="1332" spans="2:12" x14ac:dyDescent="0.25">
      <c r="B1332" s="54"/>
      <c r="C1332" s="55"/>
      <c r="D1332" s="56"/>
      <c r="E1332" s="54"/>
      <c r="F1332" s="59"/>
      <c r="G1332" s="59"/>
      <c r="H1332" s="58"/>
      <c r="I1332" s="54"/>
      <c r="J1332" s="54"/>
      <c r="K1332" s="54"/>
      <c r="L1332" s="61"/>
    </row>
    <row r="1333" spans="2:12" x14ac:dyDescent="0.25">
      <c r="B1333" s="54"/>
      <c r="C1333" s="55"/>
      <c r="D1333" s="56"/>
      <c r="E1333" s="54"/>
      <c r="F1333" s="59"/>
      <c r="G1333" s="59"/>
      <c r="H1333" s="58"/>
      <c r="I1333" s="54"/>
      <c r="J1333" s="54"/>
      <c r="K1333" s="54"/>
      <c r="L1333" s="61"/>
    </row>
    <row r="1334" spans="2:12" x14ac:dyDescent="0.25">
      <c r="B1334" s="54"/>
      <c r="C1334" s="55"/>
      <c r="D1334" s="56"/>
      <c r="E1334" s="54"/>
      <c r="F1334" s="59"/>
      <c r="G1334" s="59"/>
      <c r="H1334" s="58"/>
      <c r="I1334" s="54"/>
      <c r="J1334" s="54"/>
      <c r="K1334" s="54"/>
      <c r="L1334" s="61"/>
    </row>
    <row r="1335" spans="2:12" x14ac:dyDescent="0.25">
      <c r="B1335" s="54"/>
      <c r="C1335" s="55"/>
      <c r="D1335" s="56"/>
      <c r="E1335" s="54"/>
      <c r="F1335" s="59"/>
      <c r="G1335" s="59"/>
      <c r="H1335" s="58"/>
      <c r="I1335" s="54"/>
      <c r="J1335" s="54"/>
      <c r="K1335" s="54"/>
      <c r="L1335" s="61"/>
    </row>
    <row r="1336" spans="2:12" x14ac:dyDescent="0.25">
      <c r="B1336" s="54"/>
      <c r="C1336" s="55"/>
      <c r="D1336" s="56"/>
      <c r="E1336" s="54"/>
      <c r="F1336" s="59"/>
      <c r="G1336" s="59"/>
      <c r="H1336" s="58"/>
      <c r="I1336" s="54"/>
      <c r="J1336" s="54"/>
      <c r="K1336" s="54"/>
      <c r="L1336" s="61"/>
    </row>
    <row r="1337" spans="2:12" x14ac:dyDescent="0.25">
      <c r="B1337" s="54"/>
      <c r="C1337" s="55"/>
      <c r="D1337" s="56"/>
      <c r="E1337" s="54"/>
      <c r="F1337" s="59"/>
      <c r="G1337" s="59"/>
      <c r="H1337" s="58"/>
      <c r="I1337" s="54"/>
      <c r="J1337" s="54"/>
      <c r="K1337" s="54"/>
      <c r="L1337" s="61"/>
    </row>
    <row r="1338" spans="2:12" x14ac:dyDescent="0.25">
      <c r="B1338" s="54"/>
      <c r="C1338" s="55"/>
      <c r="D1338" s="56"/>
      <c r="E1338" s="54"/>
      <c r="F1338" s="59"/>
      <c r="G1338" s="59"/>
      <c r="H1338" s="58"/>
      <c r="I1338" s="54"/>
      <c r="J1338" s="54"/>
      <c r="K1338" s="54"/>
      <c r="L1338" s="61"/>
    </row>
    <row r="1339" spans="2:12" x14ac:dyDescent="0.25">
      <c r="B1339" s="54"/>
      <c r="C1339" s="55"/>
      <c r="D1339" s="56"/>
      <c r="E1339" s="54"/>
      <c r="F1339" s="59"/>
      <c r="G1339" s="59"/>
      <c r="H1339" s="62"/>
      <c r="I1339" s="54"/>
      <c r="J1339" s="54"/>
      <c r="K1339" s="54"/>
      <c r="L1339" s="61"/>
    </row>
    <row r="1340" spans="2:12" x14ac:dyDescent="0.25">
      <c r="B1340" s="54"/>
      <c r="C1340" s="55"/>
      <c r="D1340" s="56"/>
      <c r="E1340" s="54"/>
      <c r="F1340" s="59"/>
      <c r="G1340" s="59"/>
      <c r="H1340" s="62"/>
      <c r="I1340" s="54"/>
      <c r="J1340" s="54"/>
      <c r="K1340" s="54"/>
      <c r="L1340" s="61"/>
    </row>
    <row r="1341" spans="2:12" x14ac:dyDescent="0.25">
      <c r="B1341" s="54"/>
      <c r="C1341" s="55"/>
      <c r="D1341" s="56"/>
      <c r="E1341" s="54"/>
      <c r="F1341" s="59"/>
      <c r="G1341" s="59"/>
      <c r="H1341" s="62"/>
      <c r="I1341" s="54"/>
      <c r="J1341" s="54"/>
      <c r="K1341" s="54"/>
      <c r="L1341" s="61"/>
    </row>
    <row r="1342" spans="2:12" x14ac:dyDescent="0.25">
      <c r="B1342" s="54"/>
      <c r="C1342" s="55"/>
      <c r="D1342" s="56"/>
      <c r="E1342" s="54"/>
      <c r="F1342" s="59"/>
      <c r="G1342" s="59"/>
      <c r="H1342" s="62"/>
      <c r="I1342" s="54"/>
      <c r="J1342" s="54"/>
      <c r="K1342" s="54"/>
      <c r="L1342" s="61"/>
    </row>
    <row r="1343" spans="2:12" x14ac:dyDescent="0.25">
      <c r="B1343" s="54"/>
      <c r="C1343" s="55"/>
      <c r="D1343" s="56"/>
      <c r="E1343" s="54"/>
      <c r="F1343" s="59"/>
      <c r="G1343" s="59"/>
      <c r="H1343" s="62"/>
      <c r="I1343" s="54"/>
      <c r="J1343" s="54"/>
      <c r="K1343" s="54"/>
      <c r="L1343" s="61"/>
    </row>
    <row r="1344" spans="2:12" x14ac:dyDescent="0.25">
      <c r="B1344" s="54"/>
      <c r="C1344" s="55"/>
      <c r="D1344" s="56"/>
      <c r="E1344" s="54"/>
      <c r="F1344" s="59"/>
      <c r="G1344" s="59"/>
      <c r="H1344" s="62"/>
      <c r="I1344" s="54"/>
      <c r="J1344" s="54"/>
      <c r="K1344" s="54"/>
      <c r="L1344" s="61"/>
    </row>
    <row r="1345" spans="2:12" x14ac:dyDescent="0.25">
      <c r="B1345" s="54"/>
      <c r="C1345" s="55"/>
      <c r="D1345" s="56"/>
      <c r="E1345" s="54"/>
      <c r="F1345" s="59"/>
      <c r="G1345" s="59"/>
      <c r="H1345" s="62"/>
      <c r="I1345" s="54"/>
      <c r="J1345" s="54"/>
      <c r="K1345" s="54"/>
      <c r="L1345" s="61"/>
    </row>
    <row r="1346" spans="2:12" x14ac:dyDescent="0.25">
      <c r="B1346" s="54"/>
      <c r="C1346" s="55"/>
      <c r="D1346" s="56"/>
      <c r="E1346" s="54"/>
      <c r="F1346" s="59"/>
      <c r="G1346" s="59"/>
      <c r="H1346" s="62"/>
      <c r="I1346" s="54"/>
      <c r="J1346" s="54"/>
      <c r="K1346" s="54"/>
      <c r="L1346" s="61"/>
    </row>
    <row r="1347" spans="2:12" x14ac:dyDescent="0.25">
      <c r="B1347" s="54"/>
      <c r="C1347" s="55"/>
      <c r="D1347" s="56"/>
      <c r="E1347" s="54"/>
      <c r="F1347" s="59"/>
      <c r="G1347" s="59"/>
      <c r="H1347" s="62"/>
      <c r="I1347" s="54"/>
      <c r="J1347" s="54"/>
      <c r="K1347" s="54"/>
      <c r="L1347" s="61"/>
    </row>
    <row r="1348" spans="2:12" x14ac:dyDescent="0.25">
      <c r="B1348" s="54"/>
      <c r="C1348" s="55"/>
      <c r="D1348" s="56"/>
      <c r="E1348" s="54"/>
      <c r="F1348" s="59"/>
      <c r="G1348" s="59"/>
      <c r="H1348" s="62"/>
      <c r="I1348" s="54"/>
      <c r="J1348" s="54"/>
      <c r="K1348" s="54"/>
      <c r="L1348" s="61"/>
    </row>
    <row r="1349" spans="2:12" x14ac:dyDescent="0.25">
      <c r="B1349" s="54"/>
      <c r="C1349" s="55"/>
      <c r="D1349" s="56"/>
      <c r="E1349" s="54"/>
      <c r="F1349" s="59"/>
      <c r="G1349" s="59"/>
      <c r="H1349" s="62"/>
      <c r="I1349" s="54"/>
      <c r="J1349" s="54"/>
      <c r="K1349" s="54"/>
      <c r="L1349" s="61"/>
    </row>
    <row r="1350" spans="2:12" x14ac:dyDescent="0.25">
      <c r="B1350" s="54"/>
      <c r="C1350" s="55"/>
      <c r="D1350" s="56"/>
      <c r="E1350" s="54"/>
      <c r="F1350" s="59"/>
      <c r="G1350" s="59"/>
      <c r="H1350" s="62"/>
      <c r="I1350" s="54"/>
      <c r="J1350" s="54"/>
      <c r="K1350" s="54"/>
      <c r="L1350" s="61"/>
    </row>
    <row r="1351" spans="2:12" x14ac:dyDescent="0.25">
      <c r="B1351" s="54"/>
      <c r="C1351" s="55"/>
      <c r="D1351" s="56"/>
      <c r="E1351" s="54"/>
      <c r="F1351" s="59"/>
      <c r="G1351" s="59"/>
      <c r="H1351" s="62"/>
      <c r="I1351" s="54"/>
      <c r="J1351" s="54"/>
      <c r="K1351" s="54"/>
      <c r="L1351" s="61"/>
    </row>
    <row r="1352" spans="2:12" x14ac:dyDescent="0.25">
      <c r="B1352" s="54"/>
      <c r="C1352" s="55"/>
      <c r="D1352" s="56"/>
      <c r="E1352" s="54"/>
      <c r="F1352" s="59"/>
      <c r="G1352" s="59"/>
      <c r="H1352" s="62"/>
      <c r="I1352" s="54"/>
      <c r="J1352" s="54"/>
      <c r="K1352" s="54"/>
      <c r="L1352" s="61"/>
    </row>
    <row r="1353" spans="2:12" x14ac:dyDescent="0.25">
      <c r="B1353" s="54"/>
      <c r="C1353" s="55"/>
      <c r="D1353" s="56"/>
      <c r="E1353" s="54"/>
      <c r="F1353" s="59"/>
      <c r="G1353" s="59"/>
      <c r="H1353" s="62"/>
      <c r="I1353" s="54"/>
      <c r="J1353" s="54"/>
      <c r="K1353" s="54"/>
      <c r="L1353" s="61"/>
    </row>
    <row r="1354" spans="2:12" x14ac:dyDescent="0.25">
      <c r="B1354" s="54"/>
      <c r="C1354" s="55"/>
      <c r="D1354" s="56"/>
      <c r="E1354" s="54"/>
      <c r="F1354" s="59"/>
      <c r="G1354" s="59"/>
      <c r="H1354" s="62"/>
      <c r="I1354" s="54"/>
      <c r="J1354" s="54"/>
      <c r="K1354" s="54"/>
      <c r="L1354" s="61"/>
    </row>
    <row r="1355" spans="2:12" x14ac:dyDescent="0.25">
      <c r="B1355" s="54"/>
      <c r="C1355" s="55"/>
      <c r="D1355" s="56"/>
      <c r="E1355" s="54"/>
      <c r="F1355" s="59"/>
      <c r="G1355" s="59"/>
      <c r="H1355" s="62"/>
      <c r="I1355" s="54"/>
      <c r="J1355" s="54"/>
      <c r="K1355" s="54"/>
      <c r="L1355" s="61"/>
    </row>
    <row r="1356" spans="2:12" x14ac:dyDescent="0.25">
      <c r="B1356" s="54"/>
      <c r="C1356" s="55"/>
      <c r="D1356" s="56"/>
      <c r="E1356" s="54"/>
      <c r="F1356" s="59"/>
      <c r="G1356" s="59"/>
      <c r="H1356" s="62"/>
      <c r="I1356" s="54"/>
      <c r="J1356" s="54"/>
      <c r="K1356" s="54"/>
      <c r="L1356" s="61"/>
    </row>
    <row r="1357" spans="2:12" x14ac:dyDescent="0.25">
      <c r="B1357" s="54"/>
      <c r="C1357" s="55"/>
      <c r="D1357" s="56"/>
      <c r="E1357" s="54"/>
      <c r="F1357" s="59"/>
      <c r="G1357" s="59"/>
      <c r="H1357" s="62"/>
      <c r="I1357" s="54"/>
      <c r="J1357" s="54"/>
      <c r="K1357" s="54"/>
      <c r="L1357" s="61"/>
    </row>
    <row r="1358" spans="2:12" x14ac:dyDescent="0.25">
      <c r="B1358" s="54"/>
      <c r="C1358" s="55"/>
      <c r="D1358" s="56"/>
      <c r="E1358" s="54"/>
      <c r="F1358" s="59"/>
      <c r="G1358" s="59"/>
      <c r="H1358" s="62"/>
      <c r="I1358" s="54"/>
      <c r="J1358" s="54"/>
      <c r="K1358" s="54"/>
      <c r="L1358" s="61"/>
    </row>
    <row r="1359" spans="2:12" x14ac:dyDescent="0.25">
      <c r="B1359" s="54"/>
      <c r="C1359" s="55"/>
      <c r="D1359" s="56"/>
      <c r="E1359" s="54"/>
      <c r="F1359" s="59"/>
      <c r="G1359" s="59"/>
      <c r="H1359" s="62"/>
      <c r="I1359" s="54"/>
      <c r="J1359" s="54"/>
      <c r="K1359" s="54"/>
      <c r="L1359" s="61"/>
    </row>
    <row r="1360" spans="2:12" x14ac:dyDescent="0.25">
      <c r="B1360" s="54"/>
      <c r="C1360" s="55"/>
      <c r="D1360" s="56"/>
      <c r="E1360" s="54"/>
      <c r="F1360" s="59"/>
      <c r="G1360" s="59"/>
      <c r="H1360" s="62"/>
      <c r="I1360" s="54"/>
      <c r="J1360" s="54"/>
      <c r="K1360" s="54"/>
      <c r="L1360" s="61"/>
    </row>
    <row r="1361" spans="2:12" x14ac:dyDescent="0.25">
      <c r="B1361" s="54"/>
      <c r="C1361" s="55"/>
      <c r="D1361" s="56"/>
      <c r="E1361" s="54"/>
      <c r="F1361" s="59"/>
      <c r="G1361" s="59"/>
      <c r="H1361" s="62"/>
      <c r="I1361" s="54"/>
      <c r="J1361" s="54"/>
      <c r="K1361" s="54"/>
      <c r="L1361" s="61"/>
    </row>
    <row r="1362" spans="2:12" x14ac:dyDescent="0.25">
      <c r="B1362" s="54"/>
      <c r="C1362" s="55"/>
      <c r="D1362" s="56"/>
      <c r="E1362" s="54"/>
      <c r="F1362" s="59"/>
      <c r="G1362" s="59"/>
      <c r="H1362" s="62"/>
      <c r="I1362" s="54"/>
      <c r="J1362" s="54"/>
      <c r="K1362" s="54"/>
      <c r="L1362" s="61"/>
    </row>
    <row r="1363" spans="2:12" x14ac:dyDescent="0.25">
      <c r="B1363" s="54"/>
      <c r="C1363" s="55"/>
      <c r="D1363" s="56"/>
      <c r="E1363" s="54"/>
      <c r="F1363" s="59"/>
      <c r="G1363" s="59"/>
      <c r="H1363" s="62"/>
      <c r="I1363" s="54"/>
      <c r="J1363" s="54"/>
      <c r="K1363" s="54"/>
      <c r="L1363" s="61"/>
    </row>
    <row r="1364" spans="2:12" x14ac:dyDescent="0.25">
      <c r="B1364" s="54"/>
      <c r="C1364" s="55"/>
      <c r="D1364" s="56"/>
      <c r="E1364" s="54"/>
      <c r="F1364" s="59"/>
      <c r="G1364" s="59"/>
      <c r="H1364" s="62"/>
      <c r="I1364" s="54"/>
      <c r="J1364" s="54"/>
      <c r="K1364" s="54"/>
      <c r="L1364" s="61"/>
    </row>
    <row r="1365" spans="2:12" x14ac:dyDescent="0.25">
      <c r="B1365" s="54"/>
      <c r="C1365" s="55"/>
      <c r="D1365" s="56"/>
      <c r="E1365" s="54"/>
      <c r="F1365" s="59"/>
      <c r="G1365" s="59"/>
      <c r="H1365" s="62"/>
      <c r="I1365" s="54"/>
      <c r="J1365" s="54"/>
      <c r="K1365" s="54"/>
      <c r="L1365" s="61"/>
    </row>
    <row r="1366" spans="2:12" x14ac:dyDescent="0.25">
      <c r="B1366" s="54"/>
      <c r="C1366" s="55"/>
      <c r="D1366" s="56"/>
      <c r="E1366" s="54"/>
      <c r="F1366" s="57"/>
      <c r="G1366" s="57"/>
      <c r="H1366" s="62"/>
      <c r="I1366" s="54"/>
      <c r="J1366" s="54"/>
      <c r="K1366" s="54"/>
      <c r="L1366" s="61"/>
    </row>
    <row r="1367" spans="2:12" x14ac:dyDescent="0.25">
      <c r="B1367" s="54"/>
      <c r="C1367" s="55"/>
      <c r="D1367" s="56"/>
      <c r="E1367" s="54"/>
      <c r="F1367" s="57"/>
      <c r="G1367" s="57"/>
      <c r="H1367" s="62"/>
      <c r="I1367" s="54"/>
      <c r="J1367" s="54"/>
      <c r="K1367" s="54"/>
      <c r="L1367" s="61"/>
    </row>
    <row r="1368" spans="2:12" x14ac:dyDescent="0.25">
      <c r="B1368" s="54"/>
      <c r="C1368" s="55"/>
      <c r="D1368" s="56"/>
      <c r="E1368" s="54"/>
      <c r="F1368" s="57"/>
      <c r="G1368" s="57"/>
      <c r="H1368" s="62"/>
      <c r="I1368" s="54"/>
      <c r="J1368" s="54"/>
      <c r="K1368" s="54"/>
      <c r="L1368" s="61"/>
    </row>
    <row r="1369" spans="2:12" x14ac:dyDescent="0.25">
      <c r="B1369" s="54"/>
      <c r="C1369" s="55"/>
      <c r="D1369" s="56"/>
      <c r="E1369" s="54"/>
      <c r="F1369" s="57"/>
      <c r="G1369" s="57"/>
      <c r="H1369" s="62"/>
      <c r="I1369" s="54"/>
      <c r="J1369" s="54"/>
      <c r="K1369" s="54"/>
      <c r="L1369" s="61"/>
    </row>
    <row r="1370" spans="2:12" x14ac:dyDescent="0.25">
      <c r="B1370" s="54"/>
      <c r="C1370" s="55"/>
      <c r="D1370" s="56"/>
      <c r="E1370" s="54"/>
      <c r="F1370" s="57"/>
      <c r="G1370" s="57"/>
      <c r="H1370" s="62"/>
      <c r="I1370" s="54"/>
      <c r="J1370" s="54"/>
      <c r="K1370" s="54"/>
      <c r="L1370" s="61"/>
    </row>
    <row r="1371" spans="2:12" x14ac:dyDescent="0.25">
      <c r="B1371" s="54"/>
      <c r="C1371" s="55"/>
      <c r="D1371" s="56"/>
      <c r="E1371" s="54"/>
      <c r="F1371" s="57"/>
      <c r="G1371" s="57"/>
      <c r="H1371" s="62"/>
      <c r="I1371" s="54"/>
      <c r="J1371" s="54"/>
      <c r="K1371" s="54"/>
      <c r="L1371" s="61"/>
    </row>
    <row r="1372" spans="2:12" x14ac:dyDescent="0.25">
      <c r="B1372" s="54"/>
      <c r="C1372" s="55"/>
      <c r="D1372" s="56"/>
      <c r="E1372" s="54"/>
      <c r="F1372" s="59"/>
      <c r="G1372" s="59"/>
      <c r="H1372" s="58"/>
      <c r="I1372" s="54"/>
      <c r="J1372" s="54"/>
      <c r="K1372" s="54"/>
    </row>
    <row r="1373" spans="2:12" x14ac:dyDescent="0.25">
      <c r="B1373" s="54"/>
      <c r="C1373" s="55"/>
      <c r="D1373" s="56"/>
      <c r="E1373" s="54"/>
      <c r="F1373" s="59"/>
      <c r="G1373" s="59"/>
      <c r="H1373" s="58"/>
      <c r="I1373" s="54"/>
      <c r="J1373" s="54"/>
      <c r="K1373" s="54"/>
    </row>
    <row r="1374" spans="2:12" x14ac:dyDescent="0.25">
      <c r="B1374" s="54"/>
      <c r="C1374" s="55"/>
      <c r="D1374" s="56"/>
      <c r="E1374" s="54"/>
      <c r="F1374" s="59"/>
      <c r="G1374" s="59"/>
      <c r="H1374" s="58"/>
      <c r="I1374" s="54"/>
      <c r="J1374" s="54"/>
      <c r="K1374" s="54"/>
    </row>
    <row r="1375" spans="2:12" x14ac:dyDescent="0.25">
      <c r="B1375" s="54"/>
      <c r="C1375" s="55"/>
      <c r="D1375" s="56"/>
      <c r="E1375" s="54"/>
      <c r="F1375" s="59"/>
      <c r="G1375" s="59"/>
      <c r="H1375" s="58"/>
      <c r="I1375" s="54"/>
      <c r="J1375" s="54"/>
      <c r="K1375" s="54"/>
    </row>
    <row r="1376" spans="2:12" x14ac:dyDescent="0.25">
      <c r="B1376" s="54"/>
      <c r="C1376" s="55"/>
      <c r="D1376" s="56"/>
      <c r="E1376" s="54"/>
      <c r="F1376" s="59"/>
      <c r="G1376" s="59"/>
      <c r="H1376" s="58"/>
      <c r="I1376" s="54"/>
      <c r="J1376" s="54"/>
      <c r="K1376" s="54"/>
    </row>
    <row r="1377" spans="2:11" x14ac:dyDescent="0.25">
      <c r="B1377" s="54"/>
      <c r="C1377" s="55"/>
      <c r="D1377" s="56"/>
      <c r="E1377" s="54"/>
      <c r="F1377" s="59"/>
      <c r="G1377" s="59"/>
      <c r="H1377" s="58"/>
      <c r="I1377" s="54"/>
      <c r="J1377" s="54"/>
      <c r="K1377" s="54"/>
    </row>
    <row r="1378" spans="2:11" x14ac:dyDescent="0.25">
      <c r="B1378" s="54"/>
      <c r="C1378" s="55"/>
      <c r="D1378" s="56"/>
      <c r="E1378" s="54"/>
      <c r="F1378" s="59"/>
      <c r="G1378" s="59"/>
      <c r="H1378" s="58"/>
      <c r="I1378" s="54"/>
      <c r="J1378" s="54"/>
      <c r="K1378" s="54"/>
    </row>
    <row r="1379" spans="2:11" x14ac:dyDescent="0.25">
      <c r="B1379" s="54"/>
      <c r="C1379" s="55"/>
      <c r="D1379" s="56"/>
      <c r="E1379" s="54"/>
      <c r="F1379" s="59"/>
      <c r="G1379" s="59"/>
      <c r="H1379" s="58"/>
      <c r="I1379" s="54"/>
      <c r="J1379" s="54"/>
      <c r="K1379" s="54"/>
    </row>
    <row r="1380" spans="2:11" x14ac:dyDescent="0.25">
      <c r="B1380" s="54"/>
      <c r="C1380" s="55"/>
      <c r="D1380" s="56"/>
      <c r="E1380" s="54"/>
      <c r="F1380" s="59"/>
      <c r="G1380" s="59"/>
      <c r="H1380" s="58"/>
      <c r="I1380" s="54"/>
      <c r="J1380" s="54"/>
      <c r="K1380" s="54"/>
    </row>
    <row r="1381" spans="2:11" x14ac:dyDescent="0.25">
      <c r="B1381" s="54"/>
      <c r="C1381" s="55"/>
      <c r="D1381" s="56"/>
      <c r="E1381" s="54"/>
      <c r="F1381" s="59"/>
      <c r="G1381" s="59"/>
      <c r="H1381" s="58"/>
      <c r="I1381" s="54"/>
      <c r="J1381" s="54"/>
      <c r="K1381" s="54"/>
    </row>
    <row r="1382" spans="2:11" x14ac:dyDescent="0.25">
      <c r="B1382" s="54"/>
      <c r="C1382" s="55"/>
      <c r="D1382" s="56"/>
      <c r="E1382" s="54"/>
      <c r="F1382" s="59"/>
      <c r="G1382" s="59"/>
      <c r="H1382" s="58"/>
      <c r="I1382" s="54"/>
      <c r="J1382" s="54"/>
      <c r="K1382" s="54"/>
    </row>
    <row r="1383" spans="2:11" x14ac:dyDescent="0.25">
      <c r="B1383" s="54"/>
      <c r="C1383" s="55"/>
      <c r="D1383" s="56"/>
      <c r="E1383" s="54"/>
      <c r="F1383" s="59"/>
      <c r="G1383" s="59"/>
      <c r="H1383" s="58"/>
      <c r="I1383" s="54"/>
      <c r="J1383" s="54"/>
      <c r="K1383" s="54"/>
    </row>
    <row r="1384" spans="2:11" x14ac:dyDescent="0.25">
      <c r="B1384" s="54"/>
      <c r="C1384" s="55"/>
      <c r="D1384" s="56"/>
      <c r="E1384" s="54"/>
      <c r="F1384" s="59"/>
      <c r="G1384" s="59"/>
      <c r="H1384" s="58"/>
      <c r="I1384" s="54"/>
      <c r="J1384" s="54"/>
      <c r="K1384" s="54"/>
    </row>
    <row r="1385" spans="2:11" x14ac:dyDescent="0.25">
      <c r="B1385" s="54"/>
      <c r="C1385" s="55"/>
      <c r="D1385" s="56"/>
      <c r="E1385" s="54"/>
      <c r="F1385" s="59"/>
      <c r="G1385" s="59"/>
      <c r="H1385" s="58"/>
      <c r="I1385" s="54"/>
      <c r="J1385" s="54"/>
      <c r="K1385" s="54"/>
    </row>
    <row r="1386" spans="2:11" x14ac:dyDescent="0.25">
      <c r="B1386" s="54"/>
      <c r="C1386" s="55"/>
      <c r="D1386" s="56"/>
      <c r="E1386" s="54"/>
      <c r="F1386" s="59"/>
      <c r="G1386" s="59"/>
      <c r="H1386" s="58"/>
      <c r="I1386" s="54"/>
      <c r="J1386" s="54"/>
      <c r="K1386" s="54"/>
    </row>
    <row r="1387" spans="2:11" x14ac:dyDescent="0.25">
      <c r="B1387" s="54"/>
      <c r="C1387" s="55"/>
      <c r="D1387" s="56"/>
      <c r="E1387" s="54"/>
      <c r="F1387" s="59"/>
      <c r="G1387" s="59"/>
      <c r="H1387" s="58"/>
      <c r="I1387" s="54"/>
      <c r="J1387" s="54"/>
      <c r="K1387" s="54"/>
    </row>
    <row r="1388" spans="2:11" x14ac:dyDescent="0.25">
      <c r="B1388" s="54"/>
      <c r="C1388" s="55"/>
      <c r="D1388" s="56"/>
      <c r="E1388" s="54"/>
      <c r="F1388" s="59"/>
      <c r="G1388" s="59"/>
      <c r="H1388" s="58"/>
      <c r="I1388" s="54"/>
      <c r="J1388" s="54"/>
      <c r="K1388" s="54"/>
    </row>
    <row r="1389" spans="2:11" x14ac:dyDescent="0.25">
      <c r="B1389" s="54"/>
      <c r="C1389" s="55"/>
      <c r="D1389" s="56"/>
      <c r="E1389" s="54"/>
      <c r="F1389" s="59"/>
      <c r="G1389" s="59"/>
      <c r="H1389" s="58"/>
      <c r="I1389" s="54"/>
      <c r="J1389" s="54"/>
      <c r="K1389" s="54"/>
    </row>
    <row r="1390" spans="2:11" x14ac:dyDescent="0.25">
      <c r="B1390" s="54"/>
      <c r="C1390" s="55"/>
      <c r="D1390" s="56"/>
      <c r="E1390" s="54"/>
      <c r="F1390" s="59"/>
      <c r="G1390" s="59"/>
      <c r="H1390" s="58"/>
      <c r="I1390" s="54"/>
      <c r="J1390" s="54"/>
      <c r="K1390" s="54"/>
    </row>
    <row r="1391" spans="2:11" x14ac:dyDescent="0.25">
      <c r="B1391" s="54"/>
      <c r="C1391" s="55"/>
      <c r="D1391" s="56"/>
      <c r="E1391" s="54"/>
      <c r="F1391" s="59"/>
      <c r="G1391" s="59"/>
      <c r="H1391" s="58"/>
      <c r="I1391" s="54"/>
      <c r="J1391" s="54"/>
      <c r="K1391" s="54"/>
    </row>
    <row r="1392" spans="2:11" x14ac:dyDescent="0.25">
      <c r="B1392" s="54"/>
      <c r="C1392" s="55"/>
      <c r="D1392" s="56"/>
      <c r="E1392" s="54"/>
      <c r="F1392" s="59"/>
      <c r="G1392" s="59"/>
      <c r="H1392" s="58"/>
      <c r="I1392" s="54"/>
      <c r="J1392" s="54"/>
      <c r="K1392" s="54"/>
    </row>
    <row r="1393" spans="2:16" x14ac:dyDescent="0.25">
      <c r="B1393" s="54"/>
      <c r="C1393" s="55"/>
      <c r="D1393" s="56"/>
      <c r="E1393" s="54"/>
      <c r="F1393" s="59"/>
      <c r="G1393" s="59"/>
      <c r="H1393" s="58"/>
      <c r="I1393" s="54"/>
      <c r="J1393" s="54"/>
      <c r="K1393" s="54"/>
    </row>
    <row r="1394" spans="2:16" x14ac:dyDescent="0.25">
      <c r="B1394" s="54"/>
      <c r="C1394" s="55"/>
      <c r="D1394" s="56"/>
      <c r="E1394" s="54"/>
      <c r="F1394" s="59"/>
      <c r="G1394" s="59"/>
      <c r="H1394" s="58"/>
      <c r="I1394" s="54"/>
      <c r="J1394" s="54"/>
      <c r="K1394" s="54"/>
    </row>
    <row r="1395" spans="2:16" x14ac:dyDescent="0.25">
      <c r="B1395" s="54"/>
      <c r="C1395" s="55"/>
      <c r="D1395" s="56"/>
      <c r="E1395" s="54"/>
      <c r="F1395" s="59"/>
      <c r="G1395" s="59"/>
      <c r="H1395" s="58"/>
      <c r="I1395" s="54"/>
      <c r="J1395" s="54"/>
      <c r="K1395" s="54"/>
    </row>
    <row r="1396" spans="2:16" x14ac:dyDescent="0.25">
      <c r="B1396" s="54"/>
      <c r="C1396" s="55"/>
      <c r="D1396" s="56"/>
      <c r="E1396" s="54"/>
      <c r="F1396" s="59"/>
      <c r="G1396" s="59"/>
      <c r="H1396" s="58"/>
      <c r="I1396" s="54"/>
      <c r="J1396" s="54"/>
      <c r="K1396" s="54"/>
    </row>
    <row r="1397" spans="2:16" x14ac:dyDescent="0.25">
      <c r="B1397" s="54"/>
      <c r="C1397" s="55"/>
      <c r="D1397" s="56"/>
      <c r="E1397" s="54"/>
      <c r="F1397" s="59"/>
      <c r="G1397" s="59"/>
      <c r="H1397" s="58"/>
      <c r="I1397" s="54"/>
      <c r="J1397" s="54"/>
      <c r="K1397" s="54"/>
    </row>
    <row r="1398" spans="2:16" x14ac:dyDescent="0.25">
      <c r="B1398" s="54"/>
      <c r="C1398" s="55"/>
      <c r="D1398" s="56"/>
      <c r="E1398" s="54"/>
      <c r="F1398" s="59"/>
      <c r="G1398" s="59"/>
      <c r="H1398" s="58"/>
      <c r="I1398" s="54"/>
      <c r="J1398" s="54"/>
      <c r="K1398" s="54"/>
    </row>
    <row r="1399" spans="2:16" x14ac:dyDescent="0.25">
      <c r="B1399" s="54"/>
      <c r="C1399" s="55"/>
      <c r="D1399" s="56"/>
      <c r="E1399" s="54"/>
      <c r="F1399" s="59"/>
      <c r="G1399" s="59"/>
      <c r="H1399" s="58"/>
      <c r="I1399" s="54"/>
      <c r="J1399" s="54"/>
      <c r="K1399" s="54"/>
      <c r="M1399" s="29"/>
      <c r="N1399" s="29"/>
      <c r="O1399" s="29"/>
      <c r="P1399" s="29"/>
    </row>
    <row r="1400" spans="2:16" x14ac:dyDescent="0.25">
      <c r="B1400" s="54"/>
      <c r="C1400" s="55"/>
      <c r="D1400" s="56"/>
      <c r="E1400" s="54"/>
      <c r="F1400" s="59"/>
      <c r="G1400" s="59"/>
      <c r="H1400" s="58"/>
      <c r="I1400" s="54"/>
      <c r="J1400" s="54"/>
      <c r="K1400" s="54"/>
    </row>
    <row r="1401" spans="2:16" x14ac:dyDescent="0.25">
      <c r="B1401" s="54"/>
      <c r="C1401" s="55"/>
      <c r="D1401" s="56"/>
      <c r="E1401" s="54"/>
      <c r="F1401" s="59"/>
      <c r="G1401" s="59"/>
      <c r="H1401" s="58"/>
      <c r="I1401" s="54"/>
      <c r="J1401" s="54"/>
      <c r="K1401" s="54"/>
    </row>
    <row r="1402" spans="2:16" x14ac:dyDescent="0.25">
      <c r="B1402" s="54"/>
      <c r="C1402" s="55"/>
      <c r="D1402" s="56"/>
      <c r="E1402" s="54"/>
      <c r="F1402" s="59"/>
      <c r="G1402" s="59"/>
      <c r="H1402" s="58"/>
      <c r="I1402" s="54"/>
      <c r="J1402" s="54"/>
      <c r="K1402" s="54"/>
    </row>
    <row r="1403" spans="2:16" x14ac:dyDescent="0.25">
      <c r="B1403" s="54"/>
      <c r="C1403" s="55"/>
      <c r="D1403" s="56"/>
      <c r="E1403" s="54"/>
      <c r="F1403" s="59"/>
      <c r="G1403" s="59"/>
      <c r="H1403" s="58"/>
      <c r="I1403" s="54"/>
      <c r="J1403" s="54"/>
      <c r="K1403" s="54"/>
    </row>
    <row r="1404" spans="2:16" x14ac:dyDescent="0.25">
      <c r="B1404" s="54"/>
      <c r="C1404" s="55"/>
      <c r="D1404" s="56"/>
      <c r="E1404" s="54"/>
      <c r="F1404" s="59"/>
      <c r="G1404" s="59"/>
      <c r="H1404" s="58"/>
      <c r="I1404" s="54"/>
      <c r="J1404" s="54"/>
      <c r="K1404" s="54"/>
    </row>
    <row r="1405" spans="2:16" x14ac:dyDescent="0.25">
      <c r="B1405" s="54"/>
      <c r="C1405" s="55"/>
      <c r="D1405" s="56"/>
      <c r="E1405" s="54"/>
      <c r="F1405" s="59"/>
      <c r="G1405" s="59"/>
      <c r="H1405" s="58"/>
      <c r="I1405" s="54"/>
      <c r="J1405" s="54"/>
      <c r="K1405" s="54"/>
    </row>
    <row r="1406" spans="2:16" x14ac:dyDescent="0.25">
      <c r="B1406" s="54"/>
      <c r="C1406" s="55"/>
      <c r="D1406" s="56"/>
      <c r="E1406" s="54"/>
      <c r="F1406" s="59"/>
      <c r="G1406" s="59"/>
      <c r="H1406" s="58"/>
      <c r="I1406" s="54"/>
      <c r="J1406" s="54"/>
      <c r="K1406" s="54"/>
    </row>
    <row r="1407" spans="2:16" x14ac:dyDescent="0.25">
      <c r="B1407" s="54"/>
      <c r="C1407" s="55"/>
      <c r="D1407" s="56"/>
      <c r="E1407" s="54"/>
      <c r="F1407" s="59"/>
      <c r="G1407" s="59"/>
      <c r="H1407" s="58"/>
      <c r="I1407" s="54"/>
      <c r="J1407" s="54"/>
      <c r="K1407" s="54"/>
    </row>
    <row r="1408" spans="2:16" x14ac:dyDescent="0.25">
      <c r="B1408" s="54"/>
      <c r="C1408" s="55"/>
      <c r="D1408" s="56"/>
      <c r="E1408" s="54"/>
      <c r="F1408" s="59"/>
      <c r="G1408" s="59"/>
      <c r="H1408" s="58"/>
      <c r="I1408" s="54"/>
      <c r="J1408" s="54"/>
      <c r="K1408" s="54"/>
    </row>
    <row r="1409" spans="2:11" x14ac:dyDescent="0.25">
      <c r="B1409" s="54"/>
      <c r="C1409" s="55"/>
      <c r="D1409" s="56"/>
      <c r="E1409" s="54"/>
      <c r="F1409" s="59"/>
      <c r="G1409" s="59"/>
      <c r="H1409" s="58"/>
      <c r="I1409" s="54"/>
      <c r="J1409" s="54"/>
      <c r="K1409" s="54"/>
    </row>
    <row r="1410" spans="2:11" x14ac:dyDescent="0.25">
      <c r="B1410" s="54"/>
      <c r="C1410" s="55"/>
      <c r="D1410" s="56"/>
      <c r="E1410" s="54"/>
      <c r="F1410" s="59"/>
      <c r="G1410" s="59"/>
      <c r="H1410" s="58"/>
      <c r="I1410" s="54"/>
      <c r="J1410" s="54"/>
      <c r="K1410" s="54"/>
    </row>
    <row r="1411" spans="2:11" x14ac:dyDescent="0.25">
      <c r="B1411" s="54"/>
      <c r="C1411" s="55"/>
      <c r="D1411" s="56"/>
      <c r="E1411" s="54"/>
      <c r="F1411" s="59"/>
      <c r="G1411" s="59"/>
      <c r="H1411" s="58"/>
      <c r="I1411" s="54"/>
      <c r="J1411" s="54"/>
      <c r="K1411" s="54"/>
    </row>
    <row r="1412" spans="2:11" x14ac:dyDescent="0.25">
      <c r="B1412" s="54"/>
      <c r="C1412" s="55"/>
      <c r="D1412" s="56"/>
      <c r="E1412" s="54"/>
      <c r="F1412" s="59"/>
      <c r="G1412" s="59"/>
      <c r="H1412" s="58"/>
      <c r="I1412" s="54"/>
      <c r="J1412" s="54"/>
      <c r="K1412" s="54"/>
    </row>
    <row r="1413" spans="2:11" x14ac:dyDescent="0.25">
      <c r="B1413" s="54"/>
      <c r="C1413" s="55"/>
      <c r="D1413" s="56"/>
      <c r="E1413" s="54"/>
      <c r="F1413" s="59"/>
      <c r="G1413" s="59"/>
      <c r="H1413" s="58"/>
      <c r="I1413" s="54"/>
      <c r="J1413" s="54"/>
      <c r="K1413" s="54"/>
    </row>
    <row r="1414" spans="2:11" x14ac:dyDescent="0.25">
      <c r="B1414" s="54"/>
      <c r="C1414" s="55"/>
      <c r="D1414" s="56"/>
      <c r="E1414" s="54"/>
      <c r="F1414" s="59"/>
      <c r="G1414" s="59"/>
      <c r="H1414" s="58"/>
      <c r="I1414" s="54"/>
      <c r="J1414" s="54"/>
      <c r="K1414" s="54"/>
    </row>
    <row r="1415" spans="2:11" x14ac:dyDescent="0.25">
      <c r="B1415" s="54"/>
      <c r="C1415" s="55"/>
      <c r="D1415" s="56"/>
      <c r="E1415" s="54"/>
      <c r="F1415" s="59"/>
      <c r="G1415" s="59"/>
      <c r="H1415" s="58"/>
      <c r="I1415" s="54"/>
      <c r="J1415" s="54"/>
      <c r="K1415" s="54"/>
    </row>
    <row r="1416" spans="2:11" x14ac:dyDescent="0.25">
      <c r="B1416" s="54"/>
      <c r="C1416" s="55"/>
      <c r="D1416" s="56"/>
      <c r="E1416" s="54"/>
      <c r="F1416" s="59"/>
      <c r="G1416" s="59"/>
      <c r="H1416" s="58"/>
      <c r="I1416" s="54"/>
      <c r="J1416" s="54"/>
      <c r="K1416" s="54"/>
    </row>
    <row r="1417" spans="2:11" x14ac:dyDescent="0.25">
      <c r="B1417" s="54"/>
      <c r="C1417" s="55"/>
      <c r="D1417" s="56"/>
      <c r="E1417" s="54"/>
      <c r="F1417" s="59"/>
      <c r="G1417" s="59"/>
      <c r="H1417" s="58"/>
      <c r="I1417" s="54"/>
      <c r="J1417" s="54"/>
      <c r="K1417" s="54"/>
    </row>
    <row r="1418" spans="2:11" x14ac:dyDescent="0.25">
      <c r="B1418" s="54"/>
      <c r="C1418" s="55"/>
      <c r="D1418" s="56"/>
      <c r="E1418" s="54"/>
      <c r="F1418" s="59"/>
      <c r="G1418" s="59"/>
      <c r="H1418" s="58"/>
      <c r="I1418" s="54"/>
      <c r="J1418" s="54"/>
      <c r="K1418" s="54"/>
    </row>
    <row r="1419" spans="2:11" x14ac:dyDescent="0.25">
      <c r="B1419" s="54"/>
      <c r="C1419" s="55"/>
      <c r="D1419" s="56"/>
      <c r="E1419" s="54"/>
      <c r="F1419" s="59"/>
      <c r="G1419" s="59"/>
      <c r="H1419" s="58"/>
      <c r="I1419" s="54"/>
      <c r="J1419" s="54"/>
      <c r="K1419" s="54"/>
    </row>
    <row r="1420" spans="2:11" x14ac:dyDescent="0.25">
      <c r="B1420" s="54"/>
      <c r="C1420" s="55"/>
      <c r="D1420" s="56"/>
      <c r="E1420" s="54"/>
      <c r="F1420" s="59"/>
      <c r="G1420" s="59"/>
      <c r="H1420" s="58"/>
      <c r="I1420" s="54"/>
      <c r="J1420" s="54"/>
      <c r="K1420" s="54"/>
    </row>
    <row r="1421" spans="2:11" x14ac:dyDescent="0.25">
      <c r="B1421" s="54"/>
      <c r="C1421" s="55"/>
      <c r="D1421" s="56"/>
      <c r="E1421" s="54"/>
      <c r="F1421" s="59"/>
      <c r="G1421" s="59"/>
      <c r="H1421" s="58"/>
      <c r="I1421" s="54"/>
      <c r="J1421" s="54"/>
      <c r="K1421" s="54"/>
    </row>
    <row r="1422" spans="2:11" x14ac:dyDescent="0.25">
      <c r="B1422" s="54"/>
      <c r="C1422" s="55"/>
      <c r="D1422" s="56"/>
      <c r="E1422" s="54"/>
      <c r="F1422" s="59"/>
      <c r="G1422" s="59"/>
      <c r="H1422" s="58"/>
      <c r="I1422" s="54"/>
      <c r="J1422" s="54"/>
      <c r="K1422" s="54"/>
    </row>
    <row r="1423" spans="2:11" x14ac:dyDescent="0.25">
      <c r="B1423" s="54"/>
      <c r="C1423" s="55"/>
      <c r="D1423" s="56"/>
      <c r="E1423" s="54"/>
      <c r="F1423" s="59"/>
      <c r="G1423" s="59"/>
      <c r="H1423" s="58"/>
      <c r="I1423" s="54"/>
      <c r="J1423" s="54"/>
      <c r="K1423" s="54"/>
    </row>
    <row r="1424" spans="2:11" x14ac:dyDescent="0.25">
      <c r="B1424" s="54"/>
      <c r="C1424" s="55"/>
      <c r="D1424" s="56"/>
      <c r="E1424" s="54"/>
      <c r="F1424" s="59"/>
      <c r="G1424" s="59"/>
      <c r="H1424" s="58"/>
      <c r="I1424" s="54"/>
      <c r="J1424" s="54"/>
      <c r="K1424" s="54"/>
    </row>
    <row r="1425" spans="2:12" x14ac:dyDescent="0.25">
      <c r="B1425" s="54"/>
      <c r="C1425" s="55"/>
      <c r="D1425" s="56"/>
      <c r="E1425" s="54"/>
      <c r="F1425" s="59"/>
      <c r="G1425" s="59"/>
      <c r="H1425" s="58"/>
      <c r="I1425" s="54"/>
      <c r="J1425" s="54"/>
      <c r="K1425" s="54"/>
    </row>
    <row r="1426" spans="2:12" x14ac:dyDescent="0.25">
      <c r="B1426" s="54"/>
      <c r="C1426" s="55"/>
      <c r="D1426" s="56"/>
      <c r="E1426" s="54"/>
      <c r="F1426" s="59"/>
      <c r="G1426" s="59"/>
      <c r="H1426" s="58"/>
      <c r="I1426" s="54"/>
      <c r="J1426" s="54"/>
      <c r="K1426" s="54"/>
    </row>
    <row r="1427" spans="2:12" x14ac:dyDescent="0.25">
      <c r="B1427" s="54"/>
      <c r="C1427" s="55"/>
      <c r="D1427" s="56"/>
      <c r="E1427" s="54"/>
      <c r="F1427" s="59"/>
      <c r="G1427" s="59"/>
      <c r="H1427" s="58"/>
      <c r="I1427" s="54"/>
      <c r="J1427" s="54"/>
      <c r="K1427" s="54"/>
      <c r="L1427" s="54"/>
    </row>
    <row r="1428" spans="2:12" x14ac:dyDescent="0.25">
      <c r="B1428" s="54"/>
      <c r="C1428" s="55"/>
      <c r="D1428" s="56"/>
      <c r="E1428" s="54"/>
      <c r="F1428" s="59"/>
      <c r="G1428" s="59"/>
      <c r="H1428" s="58"/>
      <c r="I1428" s="54"/>
      <c r="J1428" s="54"/>
      <c r="K1428" s="54"/>
    </row>
    <row r="1429" spans="2:12" x14ac:dyDescent="0.25">
      <c r="B1429" s="54"/>
      <c r="C1429" s="55"/>
      <c r="D1429" s="56"/>
      <c r="E1429" s="54"/>
      <c r="F1429" s="59"/>
      <c r="G1429" s="59"/>
      <c r="H1429" s="58"/>
      <c r="I1429" s="54"/>
      <c r="J1429" s="54"/>
      <c r="K1429" s="54"/>
    </row>
    <row r="1430" spans="2:12" x14ac:dyDescent="0.25">
      <c r="B1430" s="54"/>
      <c r="C1430" s="55"/>
      <c r="D1430" s="56"/>
      <c r="E1430" s="54"/>
      <c r="F1430" s="59"/>
      <c r="G1430" s="59"/>
      <c r="H1430" s="58"/>
      <c r="I1430" s="54"/>
      <c r="J1430" s="54"/>
      <c r="K1430" s="54"/>
    </row>
    <row r="1431" spans="2:12" x14ac:dyDescent="0.25">
      <c r="B1431" s="54"/>
      <c r="C1431" s="55"/>
      <c r="D1431" s="56"/>
      <c r="E1431" s="54"/>
      <c r="F1431" s="59"/>
      <c r="G1431" s="59"/>
      <c r="H1431" s="58"/>
      <c r="I1431" s="54"/>
      <c r="J1431" s="54"/>
      <c r="K1431" s="54"/>
    </row>
    <row r="1432" spans="2:12" x14ac:dyDescent="0.25">
      <c r="B1432" s="54"/>
      <c r="C1432" s="55"/>
      <c r="D1432" s="56"/>
      <c r="E1432" s="54"/>
      <c r="F1432" s="59"/>
      <c r="G1432" s="59"/>
      <c r="H1432" s="58"/>
      <c r="I1432" s="54"/>
      <c r="J1432" s="54"/>
      <c r="K1432" s="54"/>
    </row>
    <row r="1433" spans="2:12" x14ac:dyDescent="0.25">
      <c r="B1433" s="54"/>
      <c r="C1433" s="55"/>
      <c r="D1433" s="56"/>
      <c r="E1433" s="54"/>
      <c r="F1433" s="59"/>
      <c r="G1433" s="59"/>
      <c r="H1433" s="58"/>
      <c r="I1433" s="54"/>
      <c r="J1433" s="54"/>
      <c r="K1433" s="54"/>
    </row>
    <row r="1434" spans="2:12" x14ac:dyDescent="0.25">
      <c r="B1434" s="54"/>
      <c r="C1434" s="55"/>
      <c r="D1434" s="56"/>
      <c r="E1434" s="54"/>
      <c r="F1434" s="59"/>
      <c r="G1434" s="59"/>
      <c r="H1434" s="58"/>
      <c r="I1434" s="54"/>
      <c r="J1434" s="54"/>
      <c r="K1434" s="54"/>
    </row>
    <row r="1435" spans="2:12" x14ac:dyDescent="0.25">
      <c r="B1435" s="54"/>
      <c r="C1435" s="55"/>
      <c r="D1435" s="56"/>
      <c r="E1435" s="54"/>
      <c r="F1435" s="59"/>
      <c r="G1435" s="59"/>
      <c r="H1435" s="58"/>
      <c r="I1435" s="54"/>
      <c r="J1435" s="54"/>
      <c r="K1435" s="54"/>
    </row>
    <row r="1436" spans="2:12" x14ac:dyDescent="0.25">
      <c r="B1436" s="54"/>
      <c r="C1436" s="55"/>
      <c r="D1436" s="56"/>
      <c r="E1436" s="54"/>
      <c r="F1436" s="59"/>
      <c r="G1436" s="59"/>
      <c r="H1436" s="58"/>
      <c r="I1436" s="54"/>
      <c r="J1436" s="54"/>
      <c r="K1436" s="54"/>
    </row>
    <row r="1437" spans="2:12" x14ac:dyDescent="0.25">
      <c r="B1437" s="54"/>
      <c r="C1437" s="55"/>
      <c r="D1437" s="56"/>
      <c r="E1437" s="54"/>
      <c r="F1437" s="59"/>
      <c r="G1437" s="59"/>
      <c r="H1437" s="58"/>
      <c r="I1437" s="54"/>
      <c r="J1437" s="54"/>
      <c r="K1437" s="54"/>
    </row>
    <row r="1438" spans="2:12" x14ac:dyDescent="0.25">
      <c r="B1438" s="54"/>
      <c r="C1438" s="55"/>
      <c r="D1438" s="56"/>
      <c r="E1438" s="54"/>
      <c r="F1438" s="59"/>
      <c r="G1438" s="59"/>
      <c r="H1438" s="58"/>
      <c r="I1438" s="54"/>
      <c r="J1438" s="54"/>
      <c r="K1438" s="54"/>
    </row>
    <row r="1439" spans="2:12" x14ac:dyDescent="0.25">
      <c r="B1439" s="54"/>
      <c r="C1439" s="55"/>
      <c r="D1439" s="56"/>
      <c r="E1439" s="54"/>
      <c r="F1439" s="59"/>
      <c r="G1439" s="59"/>
      <c r="H1439" s="58"/>
      <c r="I1439" s="54"/>
      <c r="J1439" s="54"/>
      <c r="K1439" s="54"/>
    </row>
    <row r="1440" spans="2:12" x14ac:dyDescent="0.25">
      <c r="B1440" s="54"/>
      <c r="C1440" s="55"/>
      <c r="D1440" s="56"/>
      <c r="E1440" s="54"/>
      <c r="F1440" s="59"/>
      <c r="G1440" s="59"/>
      <c r="H1440" s="58"/>
      <c r="I1440" s="54"/>
      <c r="J1440" s="54"/>
      <c r="K1440" s="54"/>
    </row>
    <row r="1441" spans="2:11" x14ac:dyDescent="0.25">
      <c r="B1441" s="54"/>
      <c r="C1441" s="55"/>
      <c r="D1441" s="56"/>
      <c r="E1441" s="54"/>
      <c r="F1441" s="59"/>
      <c r="G1441" s="59"/>
      <c r="H1441" s="58"/>
      <c r="I1441" s="54"/>
      <c r="J1441" s="54"/>
      <c r="K1441" s="54"/>
    </row>
    <row r="1442" spans="2:11" x14ac:dyDescent="0.25">
      <c r="B1442" s="54"/>
      <c r="C1442" s="55"/>
      <c r="D1442" s="56"/>
      <c r="E1442" s="54"/>
      <c r="F1442" s="59"/>
      <c r="G1442" s="59"/>
      <c r="H1442" s="58"/>
      <c r="I1442" s="54"/>
      <c r="J1442" s="54"/>
      <c r="K1442" s="54"/>
    </row>
    <row r="1443" spans="2:11" x14ac:dyDescent="0.25">
      <c r="B1443" s="54"/>
      <c r="C1443" s="55"/>
      <c r="D1443" s="56"/>
      <c r="E1443" s="54"/>
      <c r="F1443" s="59"/>
      <c r="G1443" s="59"/>
      <c r="H1443" s="58"/>
      <c r="I1443" s="54"/>
      <c r="J1443" s="54"/>
      <c r="K1443" s="54"/>
    </row>
    <row r="1444" spans="2:11" x14ac:dyDescent="0.25">
      <c r="B1444" s="54"/>
      <c r="C1444" s="55"/>
      <c r="D1444" s="56"/>
      <c r="E1444" s="54"/>
      <c r="F1444" s="59"/>
      <c r="G1444" s="59"/>
      <c r="H1444" s="58"/>
      <c r="I1444" s="54"/>
      <c r="J1444" s="54"/>
      <c r="K1444" s="54"/>
    </row>
    <row r="1445" spans="2:11" x14ac:dyDescent="0.25">
      <c r="B1445" s="54"/>
      <c r="C1445" s="55"/>
      <c r="D1445" s="56"/>
      <c r="E1445" s="54"/>
      <c r="F1445" s="59"/>
      <c r="G1445" s="59"/>
      <c r="H1445" s="58"/>
      <c r="I1445" s="54"/>
      <c r="J1445" s="54"/>
      <c r="K1445" s="54"/>
    </row>
    <row r="1446" spans="2:11" x14ac:dyDescent="0.25">
      <c r="B1446" s="54"/>
      <c r="C1446" s="55"/>
      <c r="D1446" s="56"/>
      <c r="E1446" s="54"/>
      <c r="F1446" s="59"/>
      <c r="G1446" s="59"/>
      <c r="H1446" s="58"/>
      <c r="I1446" s="54"/>
      <c r="J1446" s="54"/>
      <c r="K1446" s="54"/>
    </row>
    <row r="1447" spans="2:11" x14ac:dyDescent="0.25">
      <c r="B1447" s="54"/>
      <c r="C1447" s="55"/>
      <c r="D1447" s="56"/>
      <c r="E1447" s="54"/>
      <c r="F1447" s="59"/>
      <c r="G1447" s="59"/>
      <c r="H1447" s="58"/>
      <c r="I1447" s="54"/>
      <c r="J1447" s="54"/>
      <c r="K1447" s="54"/>
    </row>
    <row r="1448" spans="2:11" x14ac:dyDescent="0.25">
      <c r="B1448" s="54"/>
      <c r="C1448" s="55"/>
      <c r="D1448" s="56"/>
      <c r="E1448" s="54"/>
      <c r="F1448" s="59"/>
      <c r="G1448" s="59"/>
      <c r="H1448" s="58"/>
      <c r="I1448" s="54"/>
      <c r="J1448" s="54"/>
      <c r="K1448" s="54"/>
    </row>
    <row r="1449" spans="2:11" x14ac:dyDescent="0.25">
      <c r="B1449" s="54"/>
      <c r="C1449" s="55"/>
      <c r="D1449" s="56"/>
      <c r="E1449" s="54"/>
      <c r="F1449" s="59"/>
      <c r="G1449" s="59"/>
      <c r="H1449" s="58"/>
      <c r="I1449" s="54"/>
      <c r="J1449" s="54"/>
      <c r="K1449" s="54"/>
    </row>
    <row r="1450" spans="2:11" x14ac:dyDescent="0.25">
      <c r="B1450" s="54"/>
      <c r="C1450" s="55"/>
      <c r="D1450" s="56"/>
      <c r="E1450" s="54"/>
      <c r="F1450" s="59"/>
      <c r="G1450" s="59"/>
      <c r="H1450" s="58"/>
      <c r="I1450" s="54"/>
      <c r="J1450" s="54"/>
      <c r="K1450" s="54"/>
    </row>
    <row r="1451" spans="2:11" x14ac:dyDescent="0.25">
      <c r="B1451" s="54"/>
      <c r="C1451" s="55"/>
      <c r="D1451" s="56"/>
      <c r="E1451" s="54"/>
      <c r="F1451" s="59"/>
      <c r="G1451" s="59"/>
      <c r="H1451" s="58"/>
      <c r="I1451" s="54"/>
      <c r="J1451" s="54"/>
      <c r="K1451" s="54"/>
    </row>
    <row r="1452" spans="2:11" x14ac:dyDescent="0.25">
      <c r="B1452" s="54"/>
      <c r="C1452" s="55"/>
      <c r="D1452" s="56"/>
      <c r="E1452" s="54"/>
      <c r="F1452" s="59"/>
      <c r="G1452" s="59"/>
      <c r="H1452" s="58"/>
      <c r="I1452" s="54"/>
      <c r="J1452" s="54"/>
      <c r="K1452" s="54"/>
    </row>
    <row r="1453" spans="2:11" x14ac:dyDescent="0.25">
      <c r="B1453" s="54"/>
      <c r="C1453" s="55"/>
      <c r="D1453" s="56"/>
      <c r="E1453" s="54"/>
      <c r="F1453" s="59"/>
      <c r="G1453" s="59"/>
      <c r="H1453" s="58"/>
      <c r="I1453" s="54"/>
      <c r="J1453" s="54"/>
      <c r="K1453" s="54"/>
    </row>
    <row r="1454" spans="2:11" x14ac:dyDescent="0.25">
      <c r="B1454" s="54"/>
      <c r="C1454" s="55"/>
      <c r="D1454" s="56"/>
      <c r="E1454" s="54"/>
      <c r="F1454" s="59"/>
      <c r="G1454" s="59"/>
      <c r="H1454" s="58"/>
      <c r="I1454" s="54"/>
      <c r="J1454" s="54"/>
      <c r="K1454" s="54"/>
    </row>
    <row r="1455" spans="2:11" x14ac:dyDescent="0.25">
      <c r="B1455" s="54"/>
      <c r="C1455" s="55"/>
      <c r="D1455" s="56"/>
      <c r="E1455" s="54"/>
      <c r="F1455" s="59"/>
      <c r="G1455" s="59"/>
      <c r="H1455" s="58"/>
      <c r="I1455" s="54"/>
      <c r="J1455" s="54"/>
      <c r="K1455" s="54"/>
    </row>
    <row r="1456" spans="2:11" x14ac:dyDescent="0.25">
      <c r="B1456" s="54"/>
      <c r="C1456" s="55"/>
      <c r="D1456" s="56"/>
      <c r="E1456" s="54"/>
      <c r="F1456" s="59"/>
      <c r="G1456" s="59"/>
      <c r="H1456" s="58"/>
      <c r="I1456" s="54"/>
      <c r="J1456" s="54"/>
      <c r="K1456" s="54"/>
    </row>
    <row r="1457" spans="2:11" x14ac:dyDescent="0.25">
      <c r="B1457" s="54"/>
      <c r="C1457" s="55"/>
      <c r="D1457" s="56"/>
      <c r="E1457" s="54"/>
      <c r="F1457" s="59"/>
      <c r="G1457" s="59"/>
      <c r="H1457" s="58"/>
      <c r="I1457" s="54"/>
      <c r="J1457" s="54"/>
      <c r="K1457" s="54"/>
    </row>
    <row r="1458" spans="2:11" x14ac:dyDescent="0.25">
      <c r="B1458" s="54"/>
      <c r="C1458" s="55"/>
      <c r="D1458" s="56"/>
      <c r="E1458" s="54"/>
      <c r="F1458" s="59"/>
      <c r="G1458" s="59"/>
      <c r="H1458" s="58"/>
      <c r="I1458" s="54"/>
      <c r="J1458" s="54"/>
      <c r="K1458" s="54"/>
    </row>
    <row r="1459" spans="2:11" x14ac:dyDescent="0.25">
      <c r="B1459" s="54"/>
      <c r="C1459" s="55"/>
      <c r="D1459" s="56"/>
      <c r="E1459" s="54"/>
      <c r="F1459" s="59"/>
      <c r="G1459" s="59"/>
      <c r="H1459" s="58"/>
      <c r="I1459" s="54"/>
      <c r="J1459" s="54"/>
      <c r="K1459" s="54"/>
    </row>
    <row r="1460" spans="2:11" x14ac:dyDescent="0.25">
      <c r="B1460" s="54"/>
      <c r="C1460" s="55"/>
      <c r="D1460" s="56"/>
      <c r="E1460" s="54"/>
      <c r="F1460" s="59"/>
      <c r="G1460" s="59"/>
      <c r="H1460" s="58"/>
      <c r="I1460" s="54"/>
      <c r="J1460" s="54"/>
      <c r="K1460" s="54"/>
    </row>
    <row r="1461" spans="2:11" x14ac:dyDescent="0.25">
      <c r="B1461" s="54"/>
      <c r="C1461" s="55"/>
      <c r="D1461" s="56"/>
      <c r="E1461" s="54"/>
      <c r="F1461" s="59"/>
      <c r="G1461" s="59"/>
      <c r="H1461" s="58"/>
      <c r="I1461" s="54"/>
      <c r="J1461" s="54"/>
      <c r="K1461" s="54"/>
    </row>
    <row r="1462" spans="2:11" x14ac:dyDescent="0.25">
      <c r="B1462" s="54"/>
      <c r="C1462" s="55"/>
      <c r="D1462" s="56"/>
      <c r="E1462" s="54"/>
      <c r="F1462" s="59"/>
      <c r="G1462" s="59"/>
      <c r="H1462" s="58"/>
      <c r="I1462" s="54"/>
      <c r="J1462" s="54"/>
      <c r="K1462" s="54"/>
    </row>
    <row r="1463" spans="2:11" x14ac:dyDescent="0.25">
      <c r="B1463" s="54"/>
      <c r="C1463" s="55"/>
      <c r="D1463" s="56"/>
      <c r="E1463" s="54"/>
      <c r="F1463" s="59"/>
      <c r="G1463" s="59"/>
      <c r="H1463" s="58"/>
      <c r="I1463" s="54"/>
      <c r="J1463" s="54"/>
      <c r="K1463" s="54"/>
    </row>
    <row r="1464" spans="2:11" x14ac:dyDescent="0.25">
      <c r="B1464" s="54"/>
      <c r="C1464" s="55"/>
      <c r="D1464" s="56"/>
      <c r="E1464" s="54"/>
      <c r="F1464" s="59"/>
      <c r="G1464" s="59"/>
      <c r="H1464" s="58"/>
      <c r="I1464" s="54"/>
      <c r="J1464" s="54"/>
      <c r="K1464" s="54"/>
    </row>
    <row r="1465" spans="2:11" x14ac:dyDescent="0.25">
      <c r="B1465" s="54"/>
      <c r="C1465" s="55"/>
      <c r="D1465" s="56"/>
      <c r="E1465" s="54"/>
      <c r="F1465" s="59"/>
      <c r="G1465" s="59"/>
      <c r="H1465" s="58"/>
      <c r="I1465" s="54"/>
      <c r="J1465" s="54"/>
      <c r="K1465" s="54"/>
    </row>
    <row r="1466" spans="2:11" x14ac:dyDescent="0.25">
      <c r="B1466" s="54"/>
      <c r="C1466" s="55"/>
      <c r="D1466" s="56"/>
      <c r="E1466" s="54"/>
      <c r="F1466" s="59"/>
      <c r="G1466" s="59"/>
      <c r="H1466" s="58"/>
      <c r="I1466" s="54"/>
      <c r="J1466" s="54"/>
      <c r="K1466" s="54"/>
    </row>
    <row r="1467" spans="2:11" x14ac:dyDescent="0.25">
      <c r="B1467" s="54"/>
      <c r="C1467" s="55"/>
      <c r="D1467" s="56"/>
      <c r="E1467" s="54"/>
      <c r="F1467" s="59"/>
      <c r="G1467" s="59"/>
      <c r="H1467" s="58"/>
      <c r="I1467" s="54"/>
      <c r="J1467" s="54"/>
      <c r="K1467" s="54"/>
    </row>
    <row r="1468" spans="2:11" x14ac:dyDescent="0.25">
      <c r="B1468" s="54"/>
      <c r="C1468" s="55"/>
      <c r="D1468" s="56"/>
      <c r="E1468" s="54"/>
      <c r="F1468" s="59"/>
      <c r="G1468" s="59"/>
      <c r="H1468" s="58"/>
      <c r="I1468" s="54"/>
      <c r="J1468" s="54"/>
      <c r="K1468" s="54"/>
    </row>
    <row r="1469" spans="2:11" x14ac:dyDescent="0.25">
      <c r="B1469" s="54"/>
      <c r="C1469" s="55"/>
      <c r="D1469" s="56"/>
      <c r="E1469" s="54"/>
      <c r="F1469" s="59"/>
      <c r="G1469" s="59"/>
      <c r="H1469" s="58"/>
      <c r="I1469" s="54"/>
      <c r="J1469" s="54"/>
      <c r="K1469" s="54"/>
    </row>
    <row r="1470" spans="2:11" x14ac:dyDescent="0.25">
      <c r="B1470" s="54"/>
      <c r="C1470" s="55"/>
      <c r="D1470" s="56"/>
      <c r="E1470" s="54"/>
      <c r="F1470" s="59"/>
      <c r="G1470" s="59"/>
      <c r="H1470" s="58"/>
      <c r="I1470" s="54"/>
      <c r="J1470" s="54"/>
      <c r="K1470" s="54"/>
    </row>
    <row r="1471" spans="2:11" x14ac:dyDescent="0.25">
      <c r="B1471" s="54"/>
      <c r="C1471" s="55"/>
      <c r="D1471" s="56"/>
      <c r="E1471" s="54"/>
      <c r="F1471" s="59"/>
      <c r="G1471" s="59"/>
      <c r="H1471" s="58"/>
      <c r="I1471" s="54"/>
      <c r="J1471" s="54"/>
      <c r="K1471" s="54"/>
    </row>
    <row r="1472" spans="2:11" x14ac:dyDescent="0.25">
      <c r="B1472" s="54"/>
      <c r="C1472" s="55"/>
      <c r="D1472" s="56"/>
      <c r="E1472" s="54"/>
      <c r="F1472" s="59"/>
      <c r="G1472" s="59"/>
      <c r="H1472" s="58"/>
      <c r="I1472" s="54"/>
      <c r="J1472" s="54"/>
      <c r="K1472" s="54"/>
    </row>
    <row r="1473" spans="2:11" x14ac:dyDescent="0.25">
      <c r="B1473" s="54"/>
      <c r="C1473" s="55"/>
      <c r="D1473" s="56"/>
      <c r="E1473" s="54"/>
      <c r="F1473" s="59"/>
      <c r="G1473" s="59"/>
      <c r="H1473" s="58"/>
      <c r="I1473" s="54"/>
      <c r="J1473" s="54"/>
      <c r="K1473" s="54"/>
    </row>
    <row r="1474" spans="2:11" x14ac:dyDescent="0.25">
      <c r="B1474" s="54"/>
      <c r="C1474" s="55"/>
      <c r="D1474" s="56"/>
      <c r="E1474" s="54"/>
      <c r="F1474" s="59"/>
      <c r="G1474" s="59"/>
      <c r="H1474" s="58"/>
      <c r="I1474" s="54"/>
      <c r="J1474" s="54"/>
      <c r="K1474" s="54"/>
    </row>
    <row r="1475" spans="2:11" x14ac:dyDescent="0.25">
      <c r="B1475" s="54"/>
      <c r="C1475" s="55"/>
      <c r="D1475" s="56"/>
      <c r="E1475" s="54"/>
      <c r="F1475" s="59"/>
      <c r="G1475" s="59"/>
      <c r="H1475" s="58"/>
      <c r="I1475" s="54"/>
      <c r="J1475" s="54"/>
      <c r="K1475" s="54"/>
    </row>
    <row r="1476" spans="2:11" x14ac:dyDescent="0.25">
      <c r="B1476" s="54"/>
      <c r="C1476" s="55"/>
      <c r="D1476" s="56"/>
      <c r="E1476" s="54"/>
      <c r="F1476" s="59"/>
      <c r="G1476" s="59"/>
      <c r="H1476" s="58"/>
      <c r="I1476" s="54"/>
      <c r="J1476" s="54"/>
      <c r="K1476" s="54"/>
    </row>
    <row r="1477" spans="2:11" x14ac:dyDescent="0.25">
      <c r="B1477" s="54"/>
      <c r="C1477" s="55"/>
      <c r="D1477" s="56"/>
      <c r="E1477" s="54"/>
      <c r="F1477" s="59"/>
      <c r="G1477" s="59"/>
      <c r="H1477" s="58"/>
      <c r="I1477" s="54"/>
      <c r="J1477" s="54"/>
      <c r="K1477" s="54"/>
    </row>
    <row r="1478" spans="2:11" x14ac:dyDescent="0.25">
      <c r="B1478" s="54"/>
      <c r="C1478" s="55"/>
      <c r="D1478" s="56"/>
      <c r="E1478" s="54"/>
      <c r="F1478" s="59"/>
      <c r="G1478" s="59"/>
      <c r="H1478" s="58"/>
      <c r="I1478" s="54"/>
      <c r="J1478" s="54"/>
      <c r="K1478" s="54"/>
    </row>
    <row r="1479" spans="2:11" x14ac:dyDescent="0.25">
      <c r="B1479" s="54"/>
      <c r="C1479" s="55"/>
      <c r="D1479" s="56"/>
      <c r="E1479" s="54"/>
      <c r="F1479" s="59"/>
      <c r="G1479" s="59"/>
      <c r="H1479" s="58"/>
      <c r="I1479" s="54"/>
      <c r="J1479" s="54"/>
      <c r="K1479" s="54"/>
    </row>
    <row r="1480" spans="2:11" x14ac:dyDescent="0.25">
      <c r="B1480" s="54"/>
      <c r="C1480" s="55"/>
      <c r="D1480" s="56"/>
      <c r="E1480" s="54"/>
      <c r="F1480" s="57"/>
      <c r="G1480" s="57"/>
      <c r="H1480" s="58"/>
      <c r="I1480" s="54"/>
      <c r="J1480" s="54"/>
      <c r="K1480" s="54"/>
    </row>
    <row r="1481" spans="2:11" x14ac:dyDescent="0.25">
      <c r="B1481" s="54"/>
      <c r="C1481" s="55"/>
      <c r="D1481" s="56"/>
      <c r="E1481" s="54"/>
      <c r="F1481" s="59"/>
      <c r="G1481" s="59"/>
      <c r="H1481" s="58"/>
      <c r="I1481" s="54"/>
      <c r="J1481" s="54"/>
      <c r="K1481" s="54"/>
    </row>
    <row r="1482" spans="2:11" x14ac:dyDescent="0.25">
      <c r="B1482" s="54"/>
      <c r="C1482" s="55"/>
      <c r="D1482" s="56"/>
      <c r="E1482" s="54"/>
      <c r="F1482" s="59"/>
      <c r="G1482" s="59"/>
      <c r="H1482" s="58"/>
      <c r="I1482" s="54"/>
      <c r="J1482" s="54"/>
      <c r="K1482" s="54"/>
    </row>
    <row r="1483" spans="2:11" x14ac:dyDescent="0.25">
      <c r="B1483" s="54"/>
      <c r="C1483" s="55"/>
      <c r="D1483" s="56"/>
      <c r="E1483" s="54"/>
      <c r="F1483" s="59"/>
      <c r="G1483" s="59"/>
      <c r="H1483" s="58"/>
      <c r="I1483" s="54"/>
      <c r="J1483" s="54"/>
      <c r="K1483" s="54"/>
    </row>
    <row r="1484" spans="2:11" x14ac:dyDescent="0.25">
      <c r="B1484" s="54"/>
      <c r="C1484" s="55"/>
      <c r="D1484" s="56"/>
      <c r="E1484" s="54"/>
      <c r="F1484" s="59"/>
      <c r="G1484" s="59"/>
      <c r="H1484" s="58"/>
      <c r="I1484" s="54"/>
      <c r="J1484" s="54"/>
      <c r="K1484" s="54"/>
    </row>
    <row r="1485" spans="2:11" x14ac:dyDescent="0.25">
      <c r="B1485" s="54"/>
      <c r="C1485" s="55"/>
      <c r="D1485" s="56"/>
      <c r="E1485" s="54"/>
      <c r="F1485" s="59"/>
      <c r="G1485" s="59"/>
      <c r="H1485" s="58"/>
      <c r="I1485" s="54"/>
      <c r="J1485" s="54"/>
      <c r="K1485" s="54"/>
    </row>
    <row r="1486" spans="2:11" x14ac:dyDescent="0.25">
      <c r="B1486" s="54"/>
      <c r="C1486" s="55"/>
      <c r="D1486" s="56"/>
      <c r="E1486" s="54"/>
      <c r="F1486" s="59"/>
      <c r="G1486" s="59"/>
      <c r="H1486" s="58"/>
      <c r="I1486" s="54"/>
      <c r="J1486" s="54"/>
      <c r="K1486" s="54"/>
    </row>
    <row r="1487" spans="2:11" x14ac:dyDescent="0.25">
      <c r="B1487" s="54"/>
      <c r="C1487" s="55"/>
      <c r="D1487" s="56"/>
      <c r="E1487" s="54"/>
      <c r="F1487" s="59"/>
      <c r="G1487" s="59"/>
      <c r="H1487" s="58"/>
      <c r="I1487" s="54"/>
      <c r="J1487" s="54"/>
      <c r="K1487" s="54"/>
    </row>
    <row r="1488" spans="2:11" x14ac:dyDescent="0.25">
      <c r="B1488" s="54"/>
      <c r="C1488" s="55"/>
      <c r="D1488" s="56"/>
      <c r="E1488" s="54"/>
      <c r="F1488" s="59"/>
      <c r="G1488" s="59"/>
      <c r="H1488" s="58"/>
      <c r="I1488" s="54"/>
      <c r="J1488" s="54"/>
      <c r="K1488" s="54"/>
    </row>
    <row r="1489" spans="2:11" x14ac:dyDescent="0.25">
      <c r="B1489" s="54"/>
      <c r="C1489" s="55"/>
      <c r="D1489" s="56"/>
      <c r="E1489" s="54"/>
      <c r="F1489" s="59"/>
      <c r="G1489" s="59"/>
      <c r="H1489" s="58"/>
      <c r="I1489" s="54"/>
      <c r="J1489" s="54"/>
      <c r="K1489" s="54"/>
    </row>
    <row r="1490" spans="2:11" x14ac:dyDescent="0.25">
      <c r="B1490" s="54"/>
      <c r="C1490" s="55"/>
      <c r="D1490" s="56"/>
      <c r="E1490" s="54"/>
      <c r="F1490" s="59"/>
      <c r="G1490" s="59"/>
      <c r="H1490" s="58"/>
      <c r="I1490" s="54"/>
      <c r="J1490" s="54"/>
      <c r="K1490" s="54"/>
    </row>
    <row r="1491" spans="2:11" x14ac:dyDescent="0.25">
      <c r="B1491" s="54"/>
      <c r="C1491" s="55"/>
      <c r="D1491" s="56"/>
      <c r="E1491" s="54"/>
      <c r="F1491" s="59"/>
      <c r="G1491" s="59"/>
      <c r="H1491" s="58"/>
      <c r="I1491" s="54"/>
      <c r="J1491" s="54"/>
      <c r="K1491" s="54"/>
    </row>
    <row r="1492" spans="2:11" x14ac:dyDescent="0.25">
      <c r="B1492" s="54"/>
      <c r="C1492" s="55"/>
      <c r="D1492" s="56"/>
      <c r="E1492" s="54"/>
      <c r="F1492" s="59"/>
      <c r="G1492" s="59"/>
      <c r="H1492" s="58"/>
      <c r="I1492" s="54"/>
      <c r="J1492" s="54"/>
      <c r="K1492" s="54"/>
    </row>
    <row r="1493" spans="2:11" x14ac:dyDescent="0.25">
      <c r="B1493" s="54"/>
      <c r="C1493" s="55"/>
      <c r="D1493" s="56"/>
      <c r="E1493" s="54"/>
      <c r="F1493" s="59"/>
      <c r="G1493" s="59"/>
      <c r="H1493" s="58"/>
      <c r="I1493" s="54"/>
      <c r="J1493" s="54"/>
      <c r="K1493" s="54"/>
    </row>
    <row r="1494" spans="2:11" x14ac:dyDescent="0.25">
      <c r="B1494" s="54"/>
      <c r="C1494" s="55"/>
      <c r="D1494" s="56"/>
      <c r="E1494" s="54"/>
      <c r="F1494" s="59"/>
      <c r="G1494" s="59"/>
      <c r="H1494" s="58"/>
      <c r="I1494" s="54"/>
      <c r="J1494" s="54"/>
      <c r="K1494" s="54"/>
    </row>
    <row r="1495" spans="2:11" x14ac:dyDescent="0.25">
      <c r="B1495" s="54"/>
      <c r="C1495" s="55"/>
      <c r="D1495" s="56"/>
      <c r="E1495" s="54"/>
      <c r="F1495" s="59"/>
      <c r="G1495" s="59"/>
      <c r="H1495" s="58"/>
      <c r="I1495" s="54"/>
      <c r="J1495" s="54"/>
      <c r="K1495" s="54"/>
    </row>
    <row r="1496" spans="2:11" x14ac:dyDescent="0.25">
      <c r="B1496" s="54"/>
      <c r="C1496" s="55"/>
      <c r="D1496" s="56"/>
      <c r="E1496" s="54"/>
      <c r="F1496" s="59"/>
      <c r="G1496" s="59"/>
      <c r="H1496" s="58"/>
      <c r="I1496" s="54"/>
      <c r="J1496" s="54"/>
      <c r="K1496" s="54"/>
    </row>
    <row r="1497" spans="2:11" x14ac:dyDescent="0.25">
      <c r="B1497" s="54"/>
      <c r="C1497" s="55"/>
      <c r="D1497" s="56"/>
      <c r="E1497" s="54"/>
      <c r="F1497" s="59"/>
      <c r="G1497" s="59"/>
      <c r="H1497" s="58"/>
      <c r="I1497" s="54"/>
      <c r="J1497" s="54"/>
      <c r="K1497" s="54"/>
    </row>
    <row r="1498" spans="2:11" x14ac:dyDescent="0.25">
      <c r="B1498" s="54"/>
      <c r="C1498" s="55"/>
      <c r="D1498" s="56"/>
      <c r="E1498" s="54"/>
      <c r="F1498" s="59"/>
      <c r="G1498" s="59"/>
      <c r="H1498" s="58"/>
      <c r="I1498" s="54"/>
      <c r="J1498" s="54"/>
      <c r="K1498" s="54"/>
    </row>
    <row r="1499" spans="2:11" x14ac:dyDescent="0.25">
      <c r="B1499" s="54"/>
      <c r="C1499" s="55"/>
      <c r="D1499" s="56"/>
      <c r="E1499" s="54"/>
      <c r="F1499" s="59"/>
      <c r="G1499" s="59"/>
      <c r="H1499" s="58"/>
      <c r="I1499" s="54"/>
      <c r="J1499" s="54"/>
      <c r="K1499" s="54"/>
    </row>
    <row r="1500" spans="2:11" x14ac:dyDescent="0.25">
      <c r="B1500" s="54"/>
      <c r="C1500" s="55"/>
      <c r="D1500" s="56"/>
      <c r="E1500" s="54"/>
      <c r="F1500" s="59"/>
      <c r="G1500" s="59"/>
      <c r="H1500" s="58"/>
      <c r="I1500" s="54"/>
      <c r="J1500" s="54"/>
      <c r="K1500" s="54"/>
    </row>
    <row r="1501" spans="2:11" x14ac:dyDescent="0.25">
      <c r="B1501" s="54"/>
      <c r="C1501" s="55"/>
      <c r="D1501" s="56"/>
      <c r="E1501" s="54"/>
      <c r="F1501" s="59"/>
      <c r="G1501" s="59"/>
      <c r="H1501" s="58"/>
      <c r="I1501" s="54"/>
      <c r="J1501" s="54"/>
      <c r="K1501" s="54"/>
    </row>
    <row r="1502" spans="2:11" x14ac:dyDescent="0.25">
      <c r="B1502" s="54"/>
      <c r="C1502" s="55"/>
      <c r="D1502" s="56"/>
      <c r="E1502" s="54"/>
      <c r="F1502" s="59"/>
      <c r="G1502" s="59"/>
      <c r="H1502" s="58"/>
      <c r="I1502" s="54"/>
      <c r="J1502" s="54"/>
      <c r="K1502" s="54"/>
    </row>
    <row r="1503" spans="2:11" x14ac:dyDescent="0.25">
      <c r="B1503" s="54"/>
      <c r="C1503" s="55"/>
      <c r="D1503" s="56"/>
      <c r="E1503" s="54"/>
      <c r="F1503" s="59"/>
      <c r="G1503" s="59"/>
      <c r="H1503" s="58"/>
      <c r="I1503" s="54"/>
      <c r="J1503" s="54"/>
      <c r="K1503" s="54"/>
    </row>
    <row r="1504" spans="2:11" x14ac:dyDescent="0.25">
      <c r="B1504" s="54"/>
      <c r="C1504" s="55"/>
      <c r="D1504" s="56"/>
      <c r="E1504" s="54"/>
      <c r="F1504" s="59"/>
      <c r="G1504" s="59"/>
      <c r="H1504" s="58"/>
      <c r="I1504" s="54"/>
      <c r="J1504" s="54"/>
      <c r="K1504" s="54"/>
    </row>
    <row r="1505" spans="2:11" x14ac:dyDescent="0.25">
      <c r="B1505" s="54"/>
      <c r="C1505" s="55"/>
      <c r="D1505" s="56"/>
      <c r="E1505" s="54"/>
      <c r="F1505" s="59"/>
      <c r="G1505" s="59"/>
      <c r="H1505" s="58"/>
      <c r="I1505" s="54"/>
      <c r="J1505" s="54"/>
      <c r="K1505" s="54"/>
    </row>
    <row r="1506" spans="2:11" x14ac:dyDescent="0.25">
      <c r="B1506" s="54"/>
      <c r="C1506" s="55"/>
      <c r="D1506" s="56"/>
      <c r="E1506" s="54"/>
      <c r="F1506" s="59"/>
      <c r="G1506" s="59"/>
      <c r="H1506" s="58"/>
      <c r="I1506" s="54"/>
      <c r="J1506" s="54"/>
      <c r="K1506" s="54"/>
    </row>
    <row r="1507" spans="2:11" x14ac:dyDescent="0.25">
      <c r="B1507" s="54"/>
      <c r="C1507" s="55"/>
      <c r="D1507" s="56"/>
      <c r="E1507" s="54"/>
      <c r="F1507" s="59"/>
      <c r="G1507" s="59"/>
      <c r="H1507" s="58"/>
      <c r="I1507" s="54"/>
      <c r="J1507" s="54"/>
      <c r="K1507" s="54"/>
    </row>
    <row r="1508" spans="2:11" x14ac:dyDescent="0.25">
      <c r="B1508" s="54"/>
      <c r="C1508" s="55"/>
      <c r="D1508" s="56"/>
      <c r="E1508" s="54"/>
      <c r="F1508" s="59"/>
      <c r="G1508" s="59"/>
      <c r="H1508" s="58"/>
      <c r="I1508" s="54"/>
      <c r="J1508" s="54"/>
      <c r="K1508" s="54"/>
    </row>
    <row r="1509" spans="2:11" x14ac:dyDescent="0.25">
      <c r="B1509" s="54"/>
      <c r="C1509" s="55"/>
      <c r="D1509" s="56"/>
      <c r="E1509" s="54"/>
      <c r="F1509" s="59"/>
      <c r="G1509" s="59"/>
      <c r="H1509" s="58"/>
      <c r="I1509" s="54"/>
      <c r="J1509" s="54"/>
      <c r="K1509" s="54"/>
    </row>
    <row r="1510" spans="2:11" x14ac:dyDescent="0.25">
      <c r="B1510" s="54"/>
      <c r="C1510" s="55"/>
      <c r="D1510" s="56"/>
      <c r="E1510" s="54"/>
      <c r="F1510" s="59"/>
      <c r="G1510" s="59"/>
      <c r="H1510" s="58"/>
      <c r="I1510" s="54"/>
      <c r="J1510" s="54"/>
      <c r="K1510" s="54"/>
    </row>
    <row r="1511" spans="2:11" x14ac:dyDescent="0.25">
      <c r="B1511" s="54"/>
      <c r="C1511" s="55"/>
      <c r="D1511" s="56"/>
      <c r="E1511" s="54"/>
      <c r="F1511" s="59"/>
      <c r="G1511" s="59"/>
      <c r="H1511" s="58"/>
      <c r="I1511" s="54"/>
      <c r="J1511" s="54"/>
      <c r="K1511" s="54"/>
    </row>
    <row r="1512" spans="2:11" x14ac:dyDescent="0.25">
      <c r="B1512" s="54"/>
      <c r="C1512" s="55"/>
      <c r="D1512" s="56"/>
      <c r="E1512" s="54"/>
      <c r="F1512" s="59"/>
      <c r="G1512" s="59"/>
      <c r="H1512" s="58"/>
      <c r="I1512" s="54"/>
      <c r="J1512" s="54"/>
      <c r="K1512" s="54"/>
    </row>
    <row r="1513" spans="2:11" x14ac:dyDescent="0.25">
      <c r="B1513" s="54"/>
      <c r="C1513" s="55"/>
      <c r="D1513" s="56"/>
      <c r="E1513" s="54"/>
      <c r="F1513" s="59"/>
      <c r="G1513" s="59"/>
      <c r="H1513" s="58"/>
      <c r="I1513" s="54"/>
      <c r="J1513" s="54"/>
      <c r="K1513" s="54"/>
    </row>
    <row r="1514" spans="2:11" x14ac:dyDescent="0.25">
      <c r="B1514" s="54"/>
      <c r="C1514" s="55"/>
      <c r="D1514" s="56"/>
      <c r="E1514" s="54"/>
      <c r="F1514" s="59"/>
      <c r="G1514" s="59"/>
      <c r="H1514" s="58"/>
      <c r="I1514" s="54"/>
      <c r="J1514" s="54"/>
      <c r="K1514" s="54"/>
    </row>
    <row r="1515" spans="2:11" x14ac:dyDescent="0.25">
      <c r="B1515" s="54"/>
      <c r="C1515" s="55"/>
      <c r="D1515" s="56"/>
      <c r="E1515" s="54"/>
      <c r="F1515" s="59"/>
      <c r="G1515" s="59"/>
      <c r="H1515" s="58"/>
      <c r="I1515" s="54"/>
      <c r="J1515" s="54"/>
      <c r="K1515" s="54"/>
    </row>
    <row r="1516" spans="2:11" x14ac:dyDescent="0.25">
      <c r="B1516" s="54"/>
      <c r="C1516" s="55"/>
      <c r="D1516" s="56"/>
      <c r="E1516" s="54"/>
      <c r="F1516" s="59"/>
      <c r="G1516" s="59"/>
      <c r="H1516" s="58"/>
      <c r="I1516" s="54"/>
      <c r="J1516" s="54"/>
      <c r="K1516" s="54"/>
    </row>
    <row r="1517" spans="2:11" x14ac:dyDescent="0.25">
      <c r="B1517" s="54"/>
      <c r="C1517" s="55"/>
      <c r="D1517" s="56"/>
      <c r="E1517" s="54"/>
      <c r="F1517" s="59"/>
      <c r="G1517" s="59"/>
      <c r="H1517" s="58"/>
      <c r="I1517" s="54"/>
      <c r="J1517" s="54"/>
      <c r="K1517" s="54"/>
    </row>
    <row r="1518" spans="2:11" x14ac:dyDescent="0.25">
      <c r="B1518" s="54"/>
      <c r="C1518" s="55"/>
      <c r="D1518" s="56"/>
      <c r="E1518" s="54"/>
      <c r="F1518" s="59"/>
      <c r="G1518" s="59"/>
      <c r="H1518" s="58"/>
      <c r="I1518" s="54"/>
      <c r="J1518" s="54"/>
      <c r="K1518" s="54"/>
    </row>
    <row r="1519" spans="2:11" x14ac:dyDescent="0.25">
      <c r="B1519" s="54"/>
      <c r="C1519" s="55"/>
      <c r="D1519" s="56"/>
      <c r="E1519" s="54"/>
      <c r="F1519" s="59"/>
      <c r="G1519" s="59"/>
      <c r="H1519" s="58"/>
      <c r="I1519" s="54"/>
      <c r="J1519" s="54"/>
      <c r="K1519" s="54"/>
    </row>
    <row r="1520" spans="2:11" x14ac:dyDescent="0.25">
      <c r="B1520" s="54"/>
      <c r="C1520" s="55"/>
      <c r="D1520" s="56"/>
      <c r="E1520" s="54"/>
      <c r="F1520" s="59"/>
      <c r="G1520" s="59"/>
      <c r="H1520" s="58"/>
      <c r="I1520" s="54"/>
      <c r="J1520" s="54"/>
      <c r="K1520" s="54"/>
    </row>
    <row r="1521" spans="2:11" x14ac:dyDescent="0.25">
      <c r="B1521" s="54"/>
      <c r="C1521" s="55"/>
      <c r="D1521" s="56"/>
      <c r="E1521" s="54"/>
      <c r="F1521" s="59"/>
      <c r="G1521" s="59"/>
      <c r="H1521" s="58"/>
      <c r="I1521" s="54"/>
      <c r="J1521" s="54"/>
      <c r="K1521" s="54"/>
    </row>
    <row r="1522" spans="2:11" x14ac:dyDescent="0.25">
      <c r="B1522" s="54"/>
      <c r="C1522" s="55"/>
      <c r="D1522" s="56"/>
      <c r="E1522" s="54"/>
      <c r="F1522" s="59"/>
      <c r="G1522" s="59"/>
      <c r="H1522" s="58"/>
      <c r="I1522" s="54"/>
      <c r="J1522" s="54"/>
      <c r="K1522" s="54"/>
    </row>
    <row r="1523" spans="2:11" x14ac:dyDescent="0.25">
      <c r="B1523" s="54"/>
      <c r="C1523" s="55"/>
      <c r="D1523" s="56"/>
      <c r="E1523" s="54"/>
      <c r="F1523" s="59"/>
      <c r="G1523" s="59"/>
      <c r="H1523" s="58"/>
      <c r="I1523" s="54"/>
      <c r="J1523" s="54"/>
      <c r="K1523" s="54"/>
    </row>
    <row r="1524" spans="2:11" x14ac:dyDescent="0.25">
      <c r="B1524" s="54"/>
      <c r="C1524" s="55"/>
      <c r="D1524" s="56"/>
      <c r="E1524" s="54"/>
      <c r="F1524" s="59"/>
      <c r="G1524" s="59"/>
      <c r="H1524" s="58"/>
      <c r="I1524" s="54"/>
      <c r="J1524" s="54"/>
      <c r="K1524" s="54"/>
    </row>
    <row r="1525" spans="2:11" x14ac:dyDescent="0.25">
      <c r="B1525" s="54"/>
      <c r="C1525" s="55"/>
      <c r="D1525" s="56"/>
      <c r="E1525" s="54"/>
      <c r="F1525" s="59"/>
      <c r="G1525" s="59"/>
      <c r="H1525" s="58"/>
      <c r="I1525" s="54"/>
      <c r="J1525" s="54"/>
      <c r="K1525" s="54"/>
    </row>
    <row r="1526" spans="2:11" x14ac:dyDescent="0.25">
      <c r="B1526" s="54"/>
      <c r="C1526" s="55"/>
      <c r="D1526" s="56"/>
      <c r="E1526" s="54"/>
      <c r="F1526" s="59"/>
      <c r="G1526" s="59"/>
      <c r="H1526" s="58"/>
      <c r="I1526" s="54"/>
      <c r="J1526" s="54"/>
      <c r="K1526" s="54"/>
    </row>
    <row r="1527" spans="2:11" x14ac:dyDescent="0.25">
      <c r="B1527" s="54"/>
      <c r="C1527" s="55"/>
      <c r="D1527" s="56"/>
      <c r="E1527" s="54"/>
      <c r="F1527" s="59"/>
      <c r="G1527" s="59"/>
      <c r="H1527" s="58"/>
      <c r="I1527" s="54"/>
      <c r="J1527" s="54"/>
      <c r="K1527" s="54"/>
    </row>
    <row r="1528" spans="2:11" x14ac:dyDescent="0.25">
      <c r="B1528" s="54"/>
      <c r="C1528" s="55"/>
      <c r="D1528" s="56"/>
      <c r="E1528" s="54"/>
      <c r="F1528" s="59"/>
      <c r="G1528" s="59"/>
      <c r="H1528" s="58"/>
      <c r="I1528" s="54"/>
      <c r="J1528" s="54"/>
      <c r="K1528" s="54"/>
    </row>
    <row r="1529" spans="2:11" x14ac:dyDescent="0.25">
      <c r="B1529" s="54"/>
      <c r="C1529" s="55"/>
      <c r="D1529" s="56"/>
      <c r="E1529" s="54"/>
      <c r="F1529" s="59"/>
      <c r="G1529" s="59"/>
      <c r="H1529" s="58"/>
      <c r="I1529" s="54"/>
      <c r="J1529" s="54"/>
      <c r="K1529" s="54"/>
    </row>
    <row r="1530" spans="2:11" x14ac:dyDescent="0.25">
      <c r="B1530" s="54"/>
      <c r="C1530" s="55"/>
      <c r="D1530" s="56"/>
      <c r="E1530" s="54"/>
      <c r="F1530" s="59"/>
      <c r="G1530" s="59"/>
      <c r="H1530" s="58"/>
      <c r="I1530" s="54"/>
      <c r="J1530" s="54"/>
      <c r="K1530" s="54"/>
    </row>
    <row r="1531" spans="2:11" x14ac:dyDescent="0.25">
      <c r="B1531" s="54"/>
      <c r="C1531" s="55"/>
      <c r="D1531" s="56"/>
      <c r="E1531" s="54"/>
      <c r="F1531" s="59"/>
      <c r="G1531" s="59"/>
      <c r="H1531" s="58"/>
      <c r="I1531" s="54"/>
      <c r="J1531" s="54"/>
      <c r="K1531" s="54"/>
    </row>
    <row r="1532" spans="2:11" x14ac:dyDescent="0.25">
      <c r="B1532" s="54"/>
      <c r="C1532" s="55"/>
      <c r="D1532" s="56"/>
      <c r="E1532" s="54"/>
      <c r="F1532" s="59"/>
      <c r="G1532" s="59"/>
      <c r="H1532" s="58"/>
      <c r="I1532" s="54"/>
      <c r="J1532" s="54"/>
      <c r="K1532" s="54"/>
    </row>
    <row r="1533" spans="2:11" x14ac:dyDescent="0.25">
      <c r="B1533" s="54"/>
      <c r="C1533" s="55"/>
      <c r="D1533" s="56"/>
      <c r="E1533" s="54"/>
      <c r="F1533" s="59"/>
      <c r="G1533" s="59"/>
      <c r="H1533" s="58"/>
      <c r="I1533" s="54"/>
      <c r="J1533" s="54"/>
      <c r="K1533" s="54"/>
    </row>
    <row r="1534" spans="2:11" x14ac:dyDescent="0.25">
      <c r="B1534" s="54"/>
      <c r="C1534" s="55"/>
      <c r="D1534" s="56"/>
      <c r="E1534" s="54"/>
      <c r="F1534" s="59"/>
      <c r="G1534" s="59"/>
      <c r="H1534" s="58"/>
      <c r="I1534" s="54"/>
      <c r="J1534" s="54"/>
      <c r="K1534" s="54"/>
    </row>
    <row r="1535" spans="2:11" x14ac:dyDescent="0.25">
      <c r="B1535" s="54"/>
      <c r="C1535" s="55"/>
      <c r="D1535" s="56"/>
      <c r="E1535" s="54"/>
      <c r="F1535" s="59"/>
      <c r="G1535" s="59"/>
      <c r="H1535" s="58"/>
      <c r="I1535" s="54"/>
      <c r="J1535" s="54"/>
      <c r="K1535" s="54"/>
    </row>
    <row r="1536" spans="2:11" x14ac:dyDescent="0.25">
      <c r="B1536" s="54"/>
      <c r="C1536" s="55"/>
      <c r="D1536" s="56"/>
      <c r="E1536" s="54"/>
      <c r="F1536" s="59"/>
      <c r="G1536" s="59"/>
      <c r="H1536" s="58"/>
      <c r="I1536" s="54"/>
      <c r="J1536" s="54"/>
      <c r="K1536" s="54"/>
    </row>
    <row r="1537" spans="2:11" x14ac:dyDescent="0.25">
      <c r="B1537" s="54"/>
      <c r="C1537" s="55"/>
      <c r="D1537" s="56"/>
      <c r="E1537" s="54"/>
      <c r="F1537" s="59"/>
      <c r="G1537" s="59"/>
      <c r="H1537" s="58"/>
      <c r="I1537" s="54"/>
      <c r="J1537" s="54"/>
      <c r="K1537" s="54"/>
    </row>
    <row r="1538" spans="2:11" x14ac:dyDescent="0.25">
      <c r="B1538" s="54"/>
      <c r="C1538" s="55"/>
      <c r="D1538" s="56"/>
      <c r="E1538" s="54"/>
      <c r="F1538" s="59"/>
      <c r="G1538" s="59"/>
      <c r="H1538" s="58"/>
      <c r="I1538" s="54"/>
      <c r="J1538" s="54"/>
      <c r="K1538" s="54"/>
    </row>
    <row r="1539" spans="2:11" x14ac:dyDescent="0.25">
      <c r="B1539" s="54"/>
      <c r="C1539" s="55"/>
      <c r="D1539" s="56"/>
      <c r="E1539" s="54"/>
      <c r="F1539" s="59"/>
      <c r="G1539" s="59"/>
      <c r="H1539" s="58"/>
      <c r="I1539" s="54"/>
      <c r="J1539" s="54"/>
      <c r="K1539" s="54"/>
    </row>
    <row r="1540" spans="2:11" x14ac:dyDescent="0.25">
      <c r="B1540" s="54"/>
      <c r="C1540" s="55"/>
      <c r="D1540" s="56"/>
      <c r="E1540" s="54"/>
      <c r="F1540" s="59"/>
      <c r="G1540" s="59"/>
      <c r="H1540" s="58"/>
      <c r="I1540" s="54"/>
      <c r="J1540" s="54"/>
      <c r="K1540" s="54"/>
    </row>
    <row r="1541" spans="2:11" x14ac:dyDescent="0.25">
      <c r="B1541" s="54"/>
      <c r="C1541" s="55"/>
      <c r="D1541" s="56"/>
      <c r="E1541" s="54"/>
      <c r="F1541" s="59"/>
      <c r="G1541" s="59"/>
      <c r="H1541" s="58"/>
      <c r="I1541" s="54"/>
      <c r="J1541" s="54"/>
      <c r="K1541" s="54"/>
    </row>
    <row r="1542" spans="2:11" x14ac:dyDescent="0.25">
      <c r="B1542" s="54"/>
      <c r="C1542" s="55"/>
      <c r="D1542" s="56"/>
      <c r="E1542" s="54"/>
      <c r="F1542" s="59"/>
      <c r="G1542" s="59"/>
      <c r="H1542" s="58"/>
      <c r="I1542" s="54"/>
      <c r="J1542" s="54"/>
      <c r="K1542" s="54"/>
    </row>
    <row r="1543" spans="2:11" x14ac:dyDescent="0.25">
      <c r="B1543" s="54"/>
      <c r="C1543" s="55"/>
      <c r="D1543" s="56"/>
      <c r="E1543" s="54"/>
      <c r="F1543" s="59"/>
      <c r="G1543" s="59"/>
      <c r="H1543" s="58"/>
      <c r="I1543" s="54"/>
      <c r="J1543" s="54"/>
      <c r="K1543" s="54"/>
    </row>
    <row r="1544" spans="2:11" x14ac:dyDescent="0.25">
      <c r="B1544" s="54"/>
      <c r="C1544" s="55"/>
      <c r="D1544" s="56"/>
      <c r="E1544" s="54"/>
      <c r="F1544" s="59"/>
      <c r="G1544" s="59"/>
      <c r="H1544" s="58"/>
      <c r="I1544" s="54"/>
      <c r="J1544" s="54"/>
      <c r="K1544" s="54"/>
    </row>
    <row r="1545" spans="2:11" x14ac:dyDescent="0.25">
      <c r="B1545" s="54"/>
      <c r="C1545" s="55"/>
      <c r="D1545" s="56"/>
      <c r="E1545" s="54"/>
      <c r="F1545" s="59"/>
      <c r="G1545" s="59"/>
      <c r="H1545" s="58"/>
      <c r="I1545" s="54"/>
      <c r="J1545" s="54"/>
      <c r="K1545" s="54"/>
    </row>
    <row r="1546" spans="2:11" x14ac:dyDescent="0.25">
      <c r="B1546" s="54"/>
      <c r="C1546" s="55"/>
      <c r="D1546" s="56"/>
      <c r="E1546" s="54"/>
      <c r="F1546" s="59"/>
      <c r="G1546" s="59"/>
      <c r="H1546" s="58"/>
      <c r="I1546" s="54"/>
      <c r="J1546" s="54"/>
      <c r="K1546" s="54"/>
    </row>
    <row r="1547" spans="2:11" x14ac:dyDescent="0.25">
      <c r="B1547" s="54"/>
      <c r="C1547" s="55"/>
      <c r="D1547" s="56"/>
      <c r="E1547" s="54"/>
      <c r="F1547" s="59"/>
      <c r="G1547" s="59"/>
      <c r="H1547" s="58"/>
      <c r="I1547" s="54"/>
      <c r="J1547" s="54"/>
      <c r="K1547" s="54"/>
    </row>
    <row r="1548" spans="2:11" x14ac:dyDescent="0.25">
      <c r="B1548" s="54"/>
      <c r="C1548" s="55"/>
      <c r="D1548" s="56"/>
      <c r="E1548" s="54"/>
      <c r="F1548" s="59"/>
      <c r="G1548" s="59"/>
      <c r="H1548" s="58"/>
      <c r="I1548" s="54"/>
      <c r="J1548" s="54"/>
      <c r="K1548" s="54"/>
    </row>
    <row r="1549" spans="2:11" x14ac:dyDescent="0.25">
      <c r="B1549" s="54"/>
      <c r="C1549" s="55"/>
      <c r="D1549" s="56"/>
      <c r="E1549" s="54"/>
      <c r="F1549" s="59"/>
      <c r="G1549" s="59"/>
      <c r="H1549" s="58"/>
      <c r="I1549" s="54"/>
      <c r="J1549" s="54"/>
      <c r="K1549" s="54"/>
    </row>
    <row r="1550" spans="2:11" x14ac:dyDescent="0.25">
      <c r="B1550" s="54"/>
      <c r="C1550" s="55"/>
      <c r="D1550" s="56"/>
      <c r="E1550" s="54"/>
      <c r="F1550" s="59"/>
      <c r="G1550" s="59"/>
      <c r="H1550" s="58"/>
      <c r="I1550" s="54"/>
      <c r="J1550" s="54"/>
      <c r="K1550" s="54"/>
    </row>
    <row r="1551" spans="2:11" x14ac:dyDescent="0.25">
      <c r="B1551" s="54"/>
      <c r="C1551" s="55"/>
      <c r="D1551" s="56"/>
      <c r="E1551" s="54"/>
      <c r="F1551" s="59"/>
      <c r="G1551" s="59"/>
      <c r="H1551" s="58"/>
      <c r="I1551" s="54"/>
      <c r="J1551" s="54"/>
      <c r="K1551" s="54"/>
    </row>
    <row r="1552" spans="2:11" x14ac:dyDescent="0.25">
      <c r="B1552" s="54"/>
      <c r="C1552" s="55"/>
      <c r="D1552" s="56"/>
      <c r="E1552" s="54"/>
      <c r="F1552" s="59"/>
      <c r="G1552" s="59"/>
      <c r="H1552" s="58"/>
      <c r="I1552" s="54"/>
      <c r="J1552" s="54"/>
      <c r="K1552" s="54"/>
    </row>
    <row r="1553" spans="2:12" x14ac:dyDescent="0.25">
      <c r="B1553" s="54"/>
      <c r="C1553" s="55"/>
      <c r="D1553" s="56"/>
      <c r="E1553" s="54"/>
      <c r="F1553" s="59"/>
      <c r="G1553" s="59"/>
      <c r="H1553" s="58"/>
      <c r="I1553" s="54"/>
      <c r="J1553" s="54"/>
      <c r="K1553" s="54"/>
    </row>
    <row r="1554" spans="2:12" x14ac:dyDescent="0.25">
      <c r="B1554" s="54"/>
      <c r="C1554" s="55"/>
      <c r="D1554" s="56"/>
      <c r="E1554" s="54"/>
      <c r="F1554" s="59"/>
      <c r="G1554" s="59"/>
      <c r="H1554" s="58"/>
      <c r="I1554" s="54"/>
      <c r="J1554" s="54"/>
      <c r="K1554" s="54"/>
    </row>
    <row r="1555" spans="2:12" x14ac:dyDescent="0.25">
      <c r="B1555" s="54"/>
      <c r="C1555" s="55"/>
      <c r="D1555" s="56"/>
      <c r="E1555" s="54"/>
      <c r="F1555" s="59"/>
      <c r="G1555" s="59"/>
      <c r="H1555" s="58"/>
      <c r="I1555" s="54"/>
      <c r="J1555" s="54"/>
      <c r="K1555" s="54"/>
    </row>
    <row r="1556" spans="2:12" x14ac:dyDescent="0.25">
      <c r="B1556" s="54"/>
      <c r="C1556" s="55"/>
      <c r="D1556" s="56"/>
      <c r="E1556" s="54"/>
      <c r="F1556" s="59"/>
      <c r="G1556" s="59"/>
      <c r="H1556" s="58"/>
      <c r="I1556" s="54"/>
      <c r="J1556" s="54"/>
      <c r="K1556" s="54"/>
    </row>
    <row r="1557" spans="2:12" x14ac:dyDescent="0.25">
      <c r="B1557" s="54"/>
      <c r="C1557" s="55"/>
      <c r="D1557" s="56"/>
      <c r="E1557" s="54"/>
      <c r="F1557" s="59"/>
      <c r="G1557" s="59"/>
      <c r="H1557" s="58"/>
      <c r="I1557" s="54"/>
      <c r="J1557" s="54"/>
      <c r="K1557" s="54"/>
    </row>
    <row r="1558" spans="2:12" x14ac:dyDescent="0.25">
      <c r="B1558" s="54"/>
      <c r="C1558" s="55"/>
      <c r="D1558" s="56"/>
      <c r="E1558" s="54"/>
      <c r="F1558" s="59"/>
      <c r="G1558" s="59"/>
      <c r="H1558" s="58"/>
      <c r="I1558" s="54"/>
      <c r="J1558" s="54"/>
      <c r="K1558" s="54"/>
    </row>
    <row r="1559" spans="2:12" x14ac:dyDescent="0.25">
      <c r="B1559" s="54"/>
      <c r="C1559" s="55"/>
      <c r="D1559" s="56"/>
      <c r="E1559" s="54"/>
      <c r="F1559" s="59"/>
      <c r="G1559" s="59"/>
      <c r="H1559" s="58"/>
      <c r="I1559" s="54"/>
      <c r="J1559" s="54"/>
      <c r="K1559" s="54"/>
    </row>
    <row r="1560" spans="2:12" x14ac:dyDescent="0.25">
      <c r="B1560" s="54"/>
      <c r="C1560" s="55"/>
      <c r="D1560" s="56"/>
      <c r="E1560" s="54"/>
      <c r="F1560" s="59"/>
      <c r="G1560" s="59"/>
      <c r="H1560" s="58"/>
      <c r="I1560" s="54"/>
      <c r="J1560" s="54"/>
      <c r="K1560" s="54"/>
    </row>
    <row r="1561" spans="2:12" x14ac:dyDescent="0.25">
      <c r="B1561" s="54"/>
      <c r="C1561" s="55"/>
      <c r="D1561" s="56"/>
      <c r="E1561" s="54"/>
      <c r="F1561" s="59"/>
      <c r="G1561" s="59"/>
      <c r="H1561" s="58"/>
      <c r="I1561" s="54"/>
      <c r="J1561" s="54"/>
      <c r="K1561" s="54"/>
    </row>
    <row r="1562" spans="2:12" x14ac:dyDescent="0.25">
      <c r="B1562" s="54"/>
      <c r="C1562" s="55"/>
      <c r="D1562" s="56"/>
      <c r="E1562" s="54"/>
      <c r="F1562" s="59"/>
      <c r="G1562" s="59"/>
      <c r="H1562" s="58"/>
      <c r="I1562" s="54"/>
      <c r="J1562" s="54"/>
      <c r="K1562" s="54"/>
    </row>
    <row r="1563" spans="2:12" x14ac:dyDescent="0.25">
      <c r="B1563" s="54"/>
      <c r="C1563" s="55"/>
      <c r="D1563" s="56"/>
      <c r="E1563" s="54"/>
      <c r="F1563" s="59"/>
      <c r="G1563" s="59"/>
      <c r="H1563" s="58"/>
      <c r="I1563" s="54"/>
      <c r="J1563" s="54"/>
      <c r="K1563" s="54"/>
    </row>
    <row r="1564" spans="2:12" x14ac:dyDescent="0.25">
      <c r="B1564" s="54"/>
      <c r="C1564" s="55"/>
      <c r="D1564" s="56"/>
      <c r="E1564" s="54"/>
      <c r="F1564" s="59"/>
      <c r="G1564" s="59"/>
      <c r="H1564" s="58"/>
      <c r="I1564" s="54"/>
      <c r="J1564" s="54"/>
      <c r="K1564" s="54"/>
    </row>
    <row r="1565" spans="2:12" x14ac:dyDescent="0.25">
      <c r="B1565" s="54"/>
      <c r="C1565" s="55"/>
      <c r="D1565" s="56"/>
      <c r="E1565" s="54"/>
      <c r="F1565" s="59"/>
      <c r="G1565" s="59"/>
      <c r="H1565" s="58"/>
      <c r="I1565" s="54"/>
      <c r="J1565" s="54"/>
      <c r="K1565" s="54"/>
    </row>
    <row r="1566" spans="2:12" x14ac:dyDescent="0.25">
      <c r="B1566" s="54"/>
      <c r="C1566" s="55"/>
      <c r="D1566" s="56"/>
      <c r="E1566" s="54"/>
      <c r="F1566" s="57"/>
      <c r="G1566" s="57"/>
      <c r="H1566" s="58"/>
      <c r="I1566" s="54"/>
      <c r="J1566" s="54"/>
      <c r="K1566" s="54"/>
    </row>
    <row r="1567" spans="2:12" x14ac:dyDescent="0.25">
      <c r="B1567" s="54"/>
      <c r="C1567" s="55"/>
      <c r="D1567" s="56"/>
      <c r="E1567" s="54"/>
      <c r="F1567" s="57"/>
      <c r="G1567" s="57"/>
      <c r="H1567" s="58"/>
      <c r="I1567" s="54"/>
      <c r="J1567" s="54"/>
      <c r="K1567" s="54"/>
    </row>
    <row r="1568" spans="2:12" x14ac:dyDescent="0.25">
      <c r="B1568" s="54"/>
      <c r="C1568" s="55"/>
      <c r="D1568" s="56"/>
      <c r="E1568" s="54"/>
      <c r="F1568" s="59"/>
      <c r="G1568" s="59"/>
      <c r="H1568" s="58"/>
      <c r="I1568" s="54"/>
      <c r="J1568" s="54"/>
      <c r="K1568" s="54"/>
      <c r="L1568" s="54"/>
    </row>
    <row r="1569" spans="2:11" x14ac:dyDescent="0.25">
      <c r="B1569" s="54"/>
      <c r="C1569" s="55"/>
      <c r="D1569" s="56"/>
      <c r="E1569" s="54"/>
      <c r="F1569" s="59"/>
      <c r="G1569" s="59"/>
      <c r="H1569" s="58"/>
      <c r="I1569" s="54"/>
      <c r="J1569" s="54"/>
      <c r="K1569" s="54"/>
    </row>
    <row r="1570" spans="2:11" x14ac:dyDescent="0.25">
      <c r="B1570" s="54"/>
      <c r="C1570" s="55"/>
      <c r="D1570" s="56"/>
      <c r="E1570" s="54"/>
      <c r="F1570" s="59"/>
      <c r="G1570" s="59"/>
      <c r="H1570" s="58"/>
      <c r="I1570" s="54"/>
      <c r="J1570" s="54"/>
      <c r="K1570" s="54"/>
    </row>
    <row r="1571" spans="2:11" x14ac:dyDescent="0.25">
      <c r="B1571" s="54"/>
      <c r="C1571" s="55"/>
      <c r="D1571" s="56"/>
      <c r="E1571" s="54"/>
      <c r="F1571" s="59"/>
      <c r="G1571" s="59"/>
      <c r="H1571" s="58"/>
      <c r="I1571" s="54"/>
      <c r="J1571" s="54"/>
      <c r="K1571" s="54"/>
    </row>
    <row r="1572" spans="2:11" x14ac:dyDescent="0.25">
      <c r="B1572" s="54"/>
      <c r="C1572" s="55"/>
      <c r="D1572" s="56"/>
      <c r="E1572" s="54"/>
      <c r="F1572" s="59"/>
      <c r="G1572" s="59"/>
      <c r="H1572" s="58"/>
      <c r="I1572" s="54"/>
      <c r="J1572" s="54"/>
      <c r="K1572" s="54"/>
    </row>
    <row r="1573" spans="2:11" x14ac:dyDescent="0.25">
      <c r="B1573" s="54"/>
      <c r="C1573" s="55"/>
      <c r="D1573" s="56"/>
      <c r="E1573" s="54"/>
      <c r="F1573" s="59"/>
      <c r="G1573" s="59"/>
      <c r="H1573" s="58"/>
      <c r="I1573" s="54"/>
      <c r="J1573" s="54"/>
      <c r="K1573" s="54"/>
    </row>
    <row r="1574" spans="2:11" x14ac:dyDescent="0.25">
      <c r="B1574" s="54"/>
      <c r="C1574" s="55"/>
      <c r="D1574" s="56"/>
      <c r="E1574" s="54"/>
      <c r="F1574" s="59"/>
      <c r="G1574" s="59"/>
      <c r="H1574" s="58"/>
      <c r="I1574" s="54"/>
      <c r="J1574" s="54"/>
      <c r="K1574" s="54"/>
    </row>
    <row r="1575" spans="2:11" x14ac:dyDescent="0.25">
      <c r="B1575" s="54"/>
      <c r="C1575" s="55"/>
      <c r="D1575" s="56"/>
      <c r="E1575" s="54"/>
      <c r="F1575" s="59"/>
      <c r="G1575" s="59"/>
      <c r="H1575" s="58"/>
      <c r="I1575" s="54"/>
      <c r="J1575" s="54"/>
      <c r="K1575" s="54"/>
    </row>
    <row r="1576" spans="2:11" x14ac:dyDescent="0.25">
      <c r="B1576" s="54"/>
      <c r="C1576" s="55"/>
      <c r="D1576" s="56"/>
      <c r="E1576" s="54"/>
      <c r="F1576" s="59"/>
      <c r="G1576" s="59"/>
      <c r="H1576" s="58"/>
      <c r="I1576" s="54"/>
      <c r="J1576" s="54"/>
      <c r="K1576" s="54"/>
    </row>
    <row r="1577" spans="2:11" x14ac:dyDescent="0.25">
      <c r="B1577" s="54"/>
      <c r="C1577" s="55"/>
      <c r="D1577" s="56"/>
      <c r="E1577" s="54"/>
      <c r="F1577" s="59"/>
      <c r="G1577" s="59"/>
      <c r="H1577" s="58"/>
      <c r="I1577" s="54"/>
      <c r="J1577" s="54"/>
      <c r="K1577" s="54"/>
    </row>
    <row r="1578" spans="2:11" x14ac:dyDescent="0.25">
      <c r="B1578" s="54"/>
      <c r="C1578" s="55"/>
      <c r="D1578" s="56"/>
      <c r="E1578" s="54"/>
      <c r="F1578" s="57"/>
      <c r="G1578" s="57"/>
      <c r="H1578" s="58"/>
      <c r="I1578" s="54"/>
      <c r="J1578" s="54"/>
      <c r="K1578" s="54"/>
    </row>
    <row r="1579" spans="2:11" x14ac:dyDescent="0.25">
      <c r="B1579" s="54"/>
      <c r="C1579" s="55"/>
      <c r="D1579" s="56"/>
      <c r="E1579" s="54"/>
      <c r="F1579" s="57"/>
      <c r="G1579" s="57"/>
      <c r="H1579" s="58"/>
      <c r="I1579" s="54"/>
      <c r="J1579" s="54"/>
      <c r="K1579" s="54"/>
    </row>
    <row r="1580" spans="2:11" x14ac:dyDescent="0.25">
      <c r="B1580" s="54"/>
      <c r="C1580" s="55"/>
      <c r="D1580" s="56"/>
      <c r="E1580" s="54"/>
      <c r="F1580" s="57"/>
      <c r="G1580" s="57"/>
      <c r="H1580" s="58"/>
      <c r="I1580" s="54"/>
      <c r="J1580" s="54"/>
      <c r="K1580" s="54"/>
    </row>
    <row r="1581" spans="2:11" x14ac:dyDescent="0.25">
      <c r="B1581" s="54"/>
      <c r="C1581" s="55"/>
      <c r="D1581" s="56"/>
      <c r="E1581" s="54"/>
      <c r="F1581" s="57"/>
      <c r="G1581" s="57"/>
      <c r="H1581" s="58"/>
      <c r="I1581" s="54"/>
      <c r="J1581" s="54"/>
      <c r="K1581" s="54"/>
    </row>
    <row r="1582" spans="2:11" x14ac:dyDescent="0.25">
      <c r="B1582" s="54"/>
      <c r="C1582" s="55"/>
      <c r="D1582" s="56"/>
      <c r="E1582" s="54"/>
      <c r="F1582" s="57"/>
      <c r="G1582" s="57"/>
      <c r="H1582" s="58"/>
      <c r="I1582" s="54"/>
      <c r="J1582" s="54"/>
      <c r="K1582" s="54"/>
    </row>
    <row r="1583" spans="2:11" x14ac:dyDescent="0.25">
      <c r="B1583" s="54"/>
      <c r="C1583" s="55"/>
      <c r="D1583" s="56"/>
      <c r="E1583" s="54"/>
      <c r="F1583" s="57"/>
      <c r="G1583" s="57"/>
      <c r="H1583" s="58"/>
      <c r="I1583" s="54"/>
      <c r="J1583" s="54"/>
      <c r="K1583" s="54"/>
    </row>
    <row r="1584" spans="2:11" x14ac:dyDescent="0.25">
      <c r="B1584" s="54"/>
      <c r="C1584" s="55"/>
      <c r="D1584" s="56"/>
      <c r="E1584" s="54"/>
      <c r="F1584" s="57"/>
      <c r="G1584" s="57"/>
      <c r="H1584" s="58"/>
      <c r="I1584" s="54"/>
      <c r="J1584" s="54"/>
      <c r="K1584" s="54"/>
    </row>
    <row r="1585" spans="2:11" x14ac:dyDescent="0.25">
      <c r="B1585" s="54"/>
      <c r="C1585" s="55"/>
      <c r="D1585" s="56"/>
      <c r="E1585" s="54"/>
      <c r="F1585" s="57"/>
      <c r="G1585" s="57"/>
      <c r="H1585" s="58"/>
      <c r="I1585" s="54"/>
      <c r="J1585" s="54"/>
      <c r="K1585" s="54"/>
    </row>
    <row r="1586" spans="2:11" x14ac:dyDescent="0.25">
      <c r="B1586" s="54"/>
      <c r="C1586" s="55"/>
      <c r="D1586" s="56"/>
      <c r="E1586" s="54"/>
      <c r="F1586" s="57"/>
      <c r="G1586" s="57"/>
      <c r="H1586" s="58"/>
      <c r="I1586" s="54"/>
      <c r="J1586" s="54"/>
      <c r="K1586" s="54"/>
    </row>
    <row r="1587" spans="2:11" x14ac:dyDescent="0.25">
      <c r="B1587" s="54"/>
      <c r="C1587" s="55"/>
      <c r="D1587" s="56"/>
      <c r="E1587" s="54"/>
      <c r="F1587" s="57"/>
      <c r="G1587" s="57"/>
      <c r="H1587" s="58"/>
      <c r="I1587" s="54"/>
      <c r="J1587" s="54"/>
      <c r="K1587" s="54"/>
    </row>
    <row r="1588" spans="2:11" x14ac:dyDescent="0.25">
      <c r="B1588" s="54"/>
      <c r="C1588" s="55"/>
      <c r="D1588" s="56"/>
      <c r="E1588" s="54"/>
      <c r="F1588" s="57"/>
      <c r="G1588" s="57"/>
      <c r="H1588" s="58"/>
      <c r="I1588" s="54"/>
      <c r="J1588" s="54"/>
      <c r="K1588" s="54"/>
    </row>
    <row r="1589" spans="2:11" x14ac:dyDescent="0.25">
      <c r="B1589" s="54"/>
      <c r="C1589" s="55"/>
      <c r="D1589" s="56"/>
      <c r="E1589" s="54"/>
      <c r="F1589" s="57"/>
      <c r="G1589" s="57"/>
      <c r="H1589" s="58"/>
      <c r="I1589" s="54"/>
      <c r="J1589" s="54"/>
      <c r="K1589" s="54"/>
    </row>
    <row r="1590" spans="2:11" x14ac:dyDescent="0.25">
      <c r="B1590" s="54"/>
      <c r="C1590" s="55"/>
      <c r="D1590" s="56"/>
      <c r="E1590" s="54"/>
      <c r="F1590" s="57"/>
      <c r="G1590" s="57"/>
      <c r="H1590" s="58"/>
      <c r="I1590" s="54"/>
      <c r="J1590" s="54"/>
      <c r="K1590" s="54"/>
    </row>
    <row r="1591" spans="2:11" x14ac:dyDescent="0.25">
      <c r="B1591" s="54"/>
      <c r="C1591" s="55"/>
      <c r="D1591" s="56"/>
      <c r="E1591" s="54"/>
      <c r="F1591" s="57"/>
      <c r="G1591" s="57"/>
      <c r="H1591" s="58"/>
      <c r="I1591" s="54"/>
      <c r="J1591" s="54"/>
      <c r="K1591" s="54"/>
    </row>
    <row r="1592" spans="2:11" x14ac:dyDescent="0.25">
      <c r="B1592" s="54"/>
      <c r="C1592" s="55"/>
      <c r="D1592" s="56"/>
      <c r="E1592" s="54"/>
      <c r="F1592" s="57"/>
      <c r="G1592" s="57"/>
      <c r="H1592" s="58"/>
      <c r="I1592" s="54"/>
      <c r="J1592" s="54"/>
      <c r="K1592" s="54"/>
    </row>
    <row r="1593" spans="2:11" x14ac:dyDescent="0.25">
      <c r="B1593" s="54"/>
      <c r="C1593" s="55"/>
      <c r="D1593" s="56"/>
      <c r="E1593" s="54"/>
      <c r="F1593" s="57"/>
      <c r="G1593" s="57"/>
      <c r="H1593" s="58"/>
      <c r="I1593" s="54"/>
      <c r="J1593" s="54"/>
      <c r="K1593" s="54"/>
    </row>
    <row r="1594" spans="2:11" x14ac:dyDescent="0.25">
      <c r="B1594" s="54"/>
      <c r="C1594" s="55"/>
      <c r="D1594" s="56"/>
      <c r="E1594" s="54"/>
      <c r="F1594" s="57"/>
      <c r="G1594" s="57"/>
      <c r="H1594" s="58"/>
      <c r="I1594" s="54"/>
      <c r="J1594" s="54"/>
      <c r="K1594" s="54"/>
    </row>
    <row r="1595" spans="2:11" x14ac:dyDescent="0.25">
      <c r="B1595" s="54"/>
      <c r="C1595" s="55"/>
      <c r="D1595" s="56"/>
      <c r="E1595" s="54"/>
      <c r="F1595" s="57"/>
      <c r="G1595" s="57"/>
      <c r="H1595" s="58"/>
      <c r="I1595" s="54"/>
      <c r="J1595" s="54"/>
      <c r="K1595" s="54"/>
    </row>
    <row r="1596" spans="2:11" x14ac:dyDescent="0.25">
      <c r="B1596" s="54"/>
      <c r="C1596" s="55"/>
      <c r="D1596" s="56"/>
      <c r="E1596" s="54"/>
      <c r="F1596" s="57"/>
      <c r="G1596" s="57"/>
      <c r="H1596" s="58"/>
      <c r="I1596" s="54"/>
      <c r="J1596" s="54"/>
      <c r="K1596" s="54"/>
    </row>
    <row r="1597" spans="2:11" x14ac:dyDescent="0.25">
      <c r="B1597" s="54"/>
      <c r="C1597" s="55"/>
      <c r="D1597" s="56"/>
      <c r="E1597" s="54"/>
      <c r="F1597" s="57"/>
      <c r="G1597" s="57"/>
      <c r="H1597" s="58"/>
      <c r="I1597" s="54"/>
      <c r="J1597" s="54"/>
      <c r="K1597" s="54"/>
    </row>
    <row r="1598" spans="2:11" x14ac:dyDescent="0.25">
      <c r="B1598" s="54"/>
      <c r="C1598" s="55"/>
      <c r="D1598" s="56"/>
      <c r="E1598" s="54"/>
      <c r="F1598" s="57"/>
      <c r="G1598" s="57"/>
      <c r="H1598" s="58"/>
      <c r="I1598" s="54"/>
      <c r="J1598" s="54"/>
      <c r="K1598" s="54"/>
    </row>
    <row r="1599" spans="2:11" x14ac:dyDescent="0.25">
      <c r="B1599" s="54"/>
      <c r="C1599" s="55"/>
      <c r="D1599" s="56"/>
      <c r="E1599" s="54"/>
      <c r="F1599" s="57"/>
      <c r="G1599" s="57"/>
      <c r="H1599" s="58"/>
      <c r="I1599" s="54"/>
      <c r="J1599" s="54"/>
      <c r="K1599" s="54"/>
    </row>
    <row r="1600" spans="2:11" x14ac:dyDescent="0.25">
      <c r="B1600" s="54"/>
      <c r="C1600" s="55"/>
      <c r="D1600" s="56"/>
      <c r="E1600" s="54"/>
      <c r="F1600" s="57"/>
      <c r="G1600" s="57"/>
      <c r="H1600" s="58"/>
      <c r="I1600" s="54"/>
      <c r="J1600" s="54"/>
      <c r="K1600" s="54"/>
    </row>
    <row r="1601" spans="2:11" x14ac:dyDescent="0.25">
      <c r="B1601" s="54"/>
      <c r="C1601" s="55"/>
      <c r="D1601" s="56"/>
      <c r="E1601" s="54"/>
      <c r="F1601" s="57"/>
      <c r="G1601" s="57"/>
      <c r="H1601" s="58"/>
      <c r="I1601" s="54"/>
      <c r="J1601" s="54"/>
      <c r="K1601" s="54"/>
    </row>
    <row r="1602" spans="2:11" x14ac:dyDescent="0.25">
      <c r="B1602" s="54"/>
      <c r="C1602" s="55"/>
      <c r="D1602" s="56"/>
      <c r="E1602" s="54"/>
      <c r="F1602" s="57"/>
      <c r="G1602" s="57"/>
      <c r="H1602" s="58"/>
      <c r="I1602" s="54"/>
      <c r="J1602" s="54"/>
      <c r="K1602" s="54"/>
    </row>
    <row r="1603" spans="2:11" x14ac:dyDescent="0.25">
      <c r="B1603" s="54"/>
      <c r="C1603" s="55"/>
      <c r="D1603" s="56"/>
      <c r="E1603" s="54"/>
      <c r="F1603" s="57"/>
      <c r="G1603" s="57"/>
      <c r="H1603" s="58"/>
      <c r="I1603" s="54"/>
      <c r="J1603" s="54"/>
      <c r="K1603" s="54"/>
    </row>
    <row r="1604" spans="2:11" x14ac:dyDescent="0.25">
      <c r="B1604" s="54"/>
      <c r="C1604" s="55"/>
      <c r="D1604" s="56"/>
      <c r="E1604" s="54"/>
      <c r="F1604" s="57"/>
      <c r="G1604" s="57"/>
      <c r="H1604" s="58"/>
      <c r="I1604" s="54"/>
      <c r="J1604" s="54"/>
      <c r="K1604" s="54"/>
    </row>
    <row r="1605" spans="2:11" x14ac:dyDescent="0.25">
      <c r="B1605" s="54"/>
      <c r="C1605" s="55"/>
      <c r="D1605" s="56"/>
      <c r="E1605" s="54"/>
      <c r="F1605" s="57"/>
      <c r="G1605" s="57"/>
      <c r="H1605" s="58"/>
      <c r="I1605" s="54"/>
      <c r="J1605" s="54"/>
      <c r="K1605" s="54"/>
    </row>
    <row r="1606" spans="2:11" x14ac:dyDescent="0.25">
      <c r="B1606" s="54"/>
      <c r="C1606" s="55"/>
      <c r="D1606" s="56"/>
      <c r="E1606" s="54"/>
      <c r="F1606" s="57"/>
      <c r="G1606" s="57"/>
      <c r="H1606" s="58"/>
      <c r="I1606" s="54"/>
      <c r="J1606" s="54"/>
      <c r="K1606" s="54"/>
    </row>
    <row r="1607" spans="2:11" x14ac:dyDescent="0.25">
      <c r="B1607" s="54"/>
      <c r="C1607" s="55"/>
      <c r="D1607" s="56"/>
      <c r="E1607" s="54"/>
      <c r="F1607" s="57"/>
      <c r="G1607" s="57"/>
      <c r="H1607" s="58"/>
      <c r="I1607" s="54"/>
      <c r="J1607" s="54"/>
      <c r="K1607" s="54"/>
    </row>
    <row r="1608" spans="2:11" x14ac:dyDescent="0.25">
      <c r="B1608" s="54"/>
      <c r="C1608" s="55"/>
      <c r="D1608" s="56"/>
      <c r="E1608" s="54"/>
      <c r="F1608" s="57"/>
      <c r="G1608" s="57"/>
      <c r="H1608" s="58"/>
      <c r="I1608" s="54"/>
      <c r="J1608" s="54"/>
      <c r="K1608" s="54"/>
    </row>
    <row r="1609" spans="2:11" x14ac:dyDescent="0.25">
      <c r="B1609" s="54"/>
      <c r="C1609" s="55"/>
      <c r="D1609" s="56"/>
      <c r="E1609" s="54"/>
      <c r="F1609" s="57"/>
      <c r="G1609" s="57"/>
      <c r="H1609" s="58"/>
      <c r="I1609" s="54"/>
      <c r="J1609" s="54"/>
      <c r="K1609" s="54"/>
    </row>
    <row r="1610" spans="2:11" x14ac:dyDescent="0.25">
      <c r="B1610" s="54"/>
      <c r="C1610" s="55"/>
      <c r="D1610" s="56"/>
      <c r="E1610" s="54"/>
      <c r="F1610" s="57"/>
      <c r="G1610" s="57"/>
      <c r="H1610" s="58"/>
      <c r="I1610" s="54"/>
      <c r="J1610" s="54"/>
      <c r="K1610" s="54"/>
    </row>
    <row r="1611" spans="2:11" x14ac:dyDescent="0.25">
      <c r="B1611" s="54"/>
      <c r="C1611" s="55"/>
      <c r="D1611" s="56"/>
      <c r="E1611" s="54"/>
      <c r="F1611" s="57"/>
      <c r="G1611" s="57"/>
      <c r="H1611" s="58"/>
      <c r="I1611" s="54"/>
      <c r="J1611" s="54"/>
      <c r="K1611" s="54"/>
    </row>
    <row r="1612" spans="2:11" x14ac:dyDescent="0.25">
      <c r="B1612" s="54"/>
      <c r="C1612" s="55"/>
      <c r="D1612" s="56"/>
      <c r="E1612" s="54"/>
      <c r="F1612" s="57"/>
      <c r="G1612" s="57"/>
      <c r="H1612" s="58"/>
      <c r="I1612" s="54"/>
      <c r="J1612" s="54"/>
      <c r="K1612" s="54"/>
    </row>
    <row r="1613" spans="2:11" x14ac:dyDescent="0.25">
      <c r="B1613" s="54"/>
      <c r="C1613" s="55"/>
      <c r="D1613" s="56"/>
      <c r="E1613" s="54"/>
      <c r="F1613" s="57"/>
      <c r="G1613" s="57"/>
      <c r="H1613" s="58"/>
      <c r="I1613" s="54"/>
      <c r="J1613" s="54"/>
      <c r="K1613" s="54"/>
    </row>
    <row r="1614" spans="2:11" x14ac:dyDescent="0.25">
      <c r="B1614" s="54"/>
      <c r="C1614" s="55"/>
      <c r="D1614" s="56"/>
      <c r="E1614" s="54"/>
      <c r="F1614" s="57"/>
      <c r="G1614" s="57"/>
      <c r="H1614" s="58"/>
      <c r="I1614" s="54"/>
      <c r="J1614" s="54"/>
      <c r="K1614" s="54"/>
    </row>
    <row r="1615" spans="2:11" x14ac:dyDescent="0.25">
      <c r="B1615" s="54"/>
      <c r="C1615" s="55"/>
      <c r="D1615" s="56"/>
      <c r="E1615" s="54"/>
      <c r="F1615" s="57"/>
      <c r="G1615" s="57"/>
      <c r="H1615" s="58"/>
      <c r="I1615" s="54"/>
      <c r="J1615" s="54"/>
      <c r="K1615" s="54"/>
    </row>
    <row r="1616" spans="2:11" x14ac:dyDescent="0.25">
      <c r="B1616" s="54"/>
      <c r="C1616" s="55"/>
      <c r="D1616" s="56"/>
      <c r="E1616" s="54"/>
      <c r="F1616" s="57"/>
      <c r="G1616" s="57"/>
      <c r="H1616" s="58"/>
      <c r="I1616" s="54"/>
      <c r="J1616" s="54"/>
      <c r="K1616" s="54"/>
    </row>
    <row r="1617" spans="2:11" x14ac:dyDescent="0.25">
      <c r="B1617" s="54"/>
      <c r="C1617" s="55"/>
      <c r="D1617" s="56"/>
      <c r="E1617" s="54"/>
      <c r="F1617" s="57"/>
      <c r="G1617" s="57"/>
      <c r="H1617" s="58"/>
      <c r="I1617" s="54"/>
      <c r="J1617" s="54"/>
      <c r="K1617" s="54"/>
    </row>
    <row r="1618" spans="2:11" x14ac:dyDescent="0.25">
      <c r="B1618" s="54"/>
      <c r="C1618" s="55"/>
      <c r="D1618" s="56"/>
      <c r="E1618" s="54"/>
      <c r="F1618" s="57"/>
      <c r="G1618" s="57"/>
      <c r="H1618" s="58"/>
      <c r="I1618" s="54"/>
      <c r="J1618" s="54"/>
      <c r="K1618" s="54"/>
    </row>
    <row r="1619" spans="2:11" x14ac:dyDescent="0.25">
      <c r="B1619" s="54"/>
      <c r="C1619" s="55"/>
      <c r="D1619" s="56"/>
      <c r="E1619" s="54"/>
      <c r="F1619" s="57"/>
      <c r="G1619" s="57"/>
      <c r="H1619" s="58"/>
      <c r="I1619" s="54"/>
      <c r="J1619" s="54"/>
      <c r="K1619" s="54"/>
    </row>
    <row r="1620" spans="2:11" x14ac:dyDescent="0.25">
      <c r="B1620" s="54"/>
      <c r="C1620" s="55"/>
      <c r="D1620" s="56"/>
      <c r="E1620" s="54"/>
      <c r="F1620" s="57"/>
      <c r="G1620" s="57"/>
      <c r="H1620" s="58"/>
      <c r="I1620" s="54"/>
      <c r="J1620" s="54"/>
      <c r="K1620" s="54"/>
    </row>
    <row r="1621" spans="2:11" x14ac:dyDescent="0.25">
      <c r="B1621" s="54"/>
      <c r="C1621" s="55"/>
      <c r="D1621" s="56"/>
      <c r="E1621" s="54"/>
      <c r="F1621" s="57"/>
      <c r="G1621" s="57"/>
      <c r="H1621" s="58"/>
      <c r="I1621" s="54"/>
      <c r="J1621" s="54"/>
      <c r="K1621" s="54"/>
    </row>
    <row r="1622" spans="2:11" x14ac:dyDescent="0.25">
      <c r="B1622" s="54"/>
      <c r="C1622" s="55"/>
      <c r="D1622" s="56"/>
      <c r="E1622" s="54"/>
      <c r="F1622" s="57"/>
      <c r="G1622" s="57"/>
      <c r="H1622" s="58"/>
      <c r="I1622" s="54"/>
      <c r="J1622" s="54"/>
      <c r="K1622" s="54"/>
    </row>
    <row r="1623" spans="2:11" x14ac:dyDescent="0.25">
      <c r="B1623" s="54"/>
      <c r="C1623" s="55"/>
      <c r="D1623" s="56"/>
      <c r="E1623" s="54"/>
      <c r="F1623" s="57"/>
      <c r="G1623" s="57"/>
      <c r="H1623" s="58"/>
      <c r="I1623" s="54"/>
      <c r="J1623" s="54"/>
      <c r="K1623" s="54"/>
    </row>
    <row r="1624" spans="2:11" x14ac:dyDescent="0.25">
      <c r="B1624" s="54"/>
      <c r="C1624" s="55"/>
      <c r="D1624" s="56"/>
      <c r="E1624" s="54"/>
      <c r="F1624" s="57"/>
      <c r="G1624" s="57"/>
      <c r="H1624" s="58"/>
      <c r="I1624" s="54"/>
      <c r="J1624" s="54"/>
      <c r="K1624" s="54"/>
    </row>
    <row r="1625" spans="2:11" x14ac:dyDescent="0.25">
      <c r="B1625" s="54"/>
      <c r="C1625" s="55"/>
      <c r="D1625" s="56"/>
      <c r="E1625" s="54"/>
      <c r="F1625" s="57"/>
      <c r="G1625" s="57"/>
      <c r="H1625" s="58"/>
      <c r="I1625" s="54"/>
      <c r="J1625" s="54"/>
      <c r="K1625" s="54"/>
    </row>
    <row r="1626" spans="2:11" x14ac:dyDescent="0.25">
      <c r="B1626" s="54"/>
      <c r="C1626" s="55"/>
      <c r="D1626" s="56"/>
      <c r="E1626" s="54"/>
      <c r="F1626" s="57"/>
      <c r="G1626" s="57"/>
      <c r="H1626" s="58"/>
      <c r="I1626" s="54"/>
      <c r="J1626" s="54"/>
      <c r="K1626" s="54"/>
    </row>
    <row r="1627" spans="2:11" x14ac:dyDescent="0.25">
      <c r="B1627" s="54"/>
      <c r="C1627" s="55"/>
      <c r="D1627" s="56"/>
      <c r="E1627" s="54"/>
      <c r="F1627" s="57"/>
      <c r="G1627" s="57"/>
      <c r="H1627" s="58"/>
      <c r="I1627" s="54"/>
      <c r="J1627" s="54"/>
      <c r="K1627" s="54"/>
    </row>
    <row r="1628" spans="2:11" x14ac:dyDescent="0.25">
      <c r="B1628" s="54"/>
      <c r="C1628" s="55"/>
      <c r="D1628" s="56"/>
      <c r="E1628" s="54"/>
      <c r="F1628" s="57"/>
      <c r="G1628" s="57"/>
      <c r="H1628" s="58"/>
      <c r="I1628" s="54"/>
      <c r="J1628" s="54"/>
      <c r="K1628" s="54"/>
    </row>
    <row r="1629" spans="2:11" x14ac:dyDescent="0.25">
      <c r="B1629" s="54"/>
      <c r="C1629" s="55"/>
      <c r="D1629" s="56"/>
      <c r="E1629" s="54"/>
      <c r="F1629" s="57"/>
      <c r="G1629" s="57"/>
      <c r="H1629" s="58"/>
      <c r="I1629" s="54"/>
      <c r="J1629" s="54"/>
      <c r="K1629" s="54"/>
    </row>
    <row r="1630" spans="2:11" x14ac:dyDescent="0.25">
      <c r="B1630" s="54"/>
      <c r="C1630" s="55"/>
      <c r="D1630" s="56"/>
      <c r="E1630" s="54"/>
      <c r="F1630" s="57"/>
      <c r="G1630" s="57"/>
      <c r="H1630" s="58"/>
      <c r="I1630" s="54"/>
      <c r="J1630" s="54"/>
      <c r="K1630" s="54"/>
    </row>
    <row r="1631" spans="2:11" x14ac:dyDescent="0.25">
      <c r="B1631" s="54"/>
      <c r="C1631" s="55"/>
      <c r="D1631" s="56"/>
      <c r="E1631" s="54"/>
      <c r="F1631" s="57"/>
      <c r="G1631" s="57"/>
      <c r="H1631" s="58"/>
      <c r="I1631" s="54"/>
      <c r="J1631" s="54"/>
      <c r="K1631" s="54"/>
    </row>
    <row r="1632" spans="2:11" x14ac:dyDescent="0.25">
      <c r="B1632" s="54"/>
      <c r="C1632" s="55"/>
      <c r="D1632" s="56"/>
      <c r="E1632" s="54"/>
      <c r="F1632" s="57"/>
      <c r="G1632" s="57"/>
      <c r="H1632" s="58"/>
      <c r="I1632" s="54"/>
      <c r="J1632" s="54"/>
      <c r="K1632" s="54"/>
    </row>
    <row r="1633" spans="2:11" x14ac:dyDescent="0.25">
      <c r="B1633" s="54"/>
      <c r="C1633" s="55"/>
      <c r="D1633" s="56"/>
      <c r="E1633" s="54"/>
      <c r="F1633" s="57"/>
      <c r="G1633" s="57"/>
      <c r="H1633" s="58"/>
      <c r="I1633" s="54"/>
      <c r="J1633" s="54"/>
      <c r="K1633" s="54"/>
    </row>
    <row r="1634" spans="2:11" x14ac:dyDescent="0.25">
      <c r="B1634" s="54"/>
      <c r="C1634" s="55"/>
      <c r="D1634" s="56"/>
      <c r="E1634" s="54"/>
      <c r="F1634" s="57"/>
      <c r="G1634" s="57"/>
      <c r="H1634" s="58"/>
      <c r="I1634" s="54"/>
      <c r="J1634" s="54"/>
      <c r="K1634" s="54"/>
    </row>
    <row r="1635" spans="2:11" x14ac:dyDescent="0.25">
      <c r="B1635" s="54"/>
      <c r="C1635" s="55"/>
      <c r="D1635" s="56"/>
      <c r="E1635" s="54"/>
      <c r="F1635" s="57"/>
      <c r="G1635" s="57"/>
      <c r="H1635" s="58"/>
      <c r="I1635" s="54"/>
      <c r="J1635" s="54"/>
      <c r="K1635" s="54"/>
    </row>
    <row r="1636" spans="2:11" x14ac:dyDescent="0.25">
      <c r="B1636" s="54"/>
      <c r="C1636" s="55"/>
      <c r="D1636" s="56"/>
      <c r="E1636" s="54"/>
      <c r="F1636" s="57"/>
      <c r="G1636" s="57"/>
      <c r="H1636" s="58"/>
      <c r="I1636" s="54"/>
      <c r="J1636" s="54"/>
      <c r="K1636" s="54"/>
    </row>
    <row r="1637" spans="2:11" x14ac:dyDescent="0.25">
      <c r="B1637" s="54"/>
      <c r="C1637" s="55"/>
      <c r="D1637" s="56"/>
      <c r="E1637" s="54"/>
      <c r="F1637" s="57"/>
      <c r="G1637" s="57"/>
      <c r="H1637" s="58"/>
      <c r="I1637" s="54"/>
      <c r="J1637" s="54"/>
      <c r="K1637" s="54"/>
    </row>
    <row r="1638" spans="2:11" x14ac:dyDescent="0.25">
      <c r="B1638" s="54"/>
      <c r="C1638" s="55"/>
      <c r="D1638" s="56"/>
      <c r="E1638" s="54"/>
      <c r="F1638" s="57"/>
      <c r="G1638" s="57"/>
      <c r="H1638" s="58"/>
      <c r="I1638" s="54"/>
      <c r="J1638" s="54"/>
      <c r="K1638" s="54"/>
    </row>
    <row r="1639" spans="2:11" x14ac:dyDescent="0.25">
      <c r="B1639" s="54"/>
      <c r="C1639" s="55"/>
      <c r="D1639" s="56"/>
      <c r="E1639" s="54"/>
      <c r="F1639" s="57"/>
      <c r="G1639" s="57"/>
      <c r="H1639" s="58"/>
      <c r="I1639" s="54"/>
      <c r="J1639" s="54"/>
      <c r="K1639" s="54"/>
    </row>
    <row r="1640" spans="2:11" x14ac:dyDescent="0.25">
      <c r="B1640" s="54"/>
      <c r="C1640" s="55"/>
      <c r="D1640" s="56"/>
      <c r="E1640" s="54"/>
      <c r="F1640" s="57"/>
      <c r="G1640" s="57"/>
      <c r="H1640" s="58"/>
      <c r="I1640" s="54"/>
      <c r="J1640" s="54"/>
      <c r="K1640" s="54"/>
    </row>
    <row r="1641" spans="2:11" x14ac:dyDescent="0.25">
      <c r="B1641" s="54"/>
      <c r="C1641" s="55"/>
      <c r="D1641" s="56"/>
      <c r="E1641" s="54"/>
      <c r="F1641" s="57"/>
      <c r="G1641" s="57"/>
      <c r="H1641" s="58"/>
      <c r="I1641" s="54"/>
      <c r="J1641" s="54"/>
      <c r="K1641" s="54"/>
    </row>
    <row r="1642" spans="2:11" x14ac:dyDescent="0.25">
      <c r="B1642" s="54"/>
      <c r="C1642" s="55"/>
      <c r="D1642" s="56"/>
      <c r="E1642" s="54"/>
      <c r="F1642" s="57"/>
      <c r="G1642" s="57"/>
      <c r="H1642" s="58"/>
      <c r="I1642" s="54"/>
      <c r="J1642" s="54"/>
      <c r="K1642" s="54"/>
    </row>
    <row r="1643" spans="2:11" x14ac:dyDescent="0.25">
      <c r="B1643" s="54"/>
      <c r="C1643" s="55"/>
      <c r="D1643" s="56"/>
      <c r="E1643" s="54"/>
      <c r="F1643" s="57"/>
      <c r="G1643" s="57"/>
      <c r="H1643" s="58"/>
      <c r="I1643" s="54"/>
      <c r="J1643" s="54"/>
      <c r="K1643" s="54"/>
    </row>
    <row r="1644" spans="2:11" x14ac:dyDescent="0.25">
      <c r="B1644" s="54"/>
      <c r="C1644" s="55"/>
      <c r="D1644" s="56"/>
      <c r="E1644" s="54"/>
      <c r="F1644" s="59"/>
      <c r="G1644" s="59"/>
      <c r="H1644" s="58"/>
      <c r="I1644" s="54"/>
      <c r="J1644" s="54"/>
      <c r="K1644" s="54"/>
    </row>
    <row r="1645" spans="2:11" x14ac:dyDescent="0.25">
      <c r="B1645" s="20"/>
      <c r="C1645" s="19"/>
      <c r="D1645" s="56"/>
      <c r="E1645" s="20"/>
      <c r="F1645" s="59"/>
      <c r="G1645" s="59"/>
      <c r="H1645" s="58"/>
      <c r="I1645" s="54"/>
      <c r="J1645" s="54"/>
      <c r="K1645" s="54"/>
    </row>
    <row r="1646" spans="2:11" x14ac:dyDescent="0.25">
      <c r="B1646" s="20"/>
      <c r="C1646" s="19"/>
      <c r="D1646" s="56"/>
      <c r="E1646" s="20"/>
      <c r="F1646" s="59"/>
      <c r="G1646" s="59"/>
      <c r="H1646" s="58"/>
      <c r="I1646" s="54"/>
      <c r="J1646" s="54"/>
      <c r="K1646" s="54"/>
    </row>
    <row r="1647" spans="2:11" x14ac:dyDescent="0.25">
      <c r="B1647" s="20"/>
      <c r="C1647" s="19"/>
      <c r="D1647" s="56"/>
      <c r="E1647" s="20"/>
      <c r="F1647" s="59"/>
      <c r="G1647" s="59"/>
      <c r="H1647" s="58"/>
      <c r="I1647" s="54"/>
      <c r="J1647" s="54"/>
      <c r="K1647" s="54"/>
    </row>
    <row r="1648" spans="2:11" x14ac:dyDescent="0.25">
      <c r="B1648" s="20"/>
      <c r="C1648" s="19"/>
      <c r="D1648" s="56"/>
      <c r="E1648" s="20"/>
      <c r="F1648" s="59"/>
      <c r="G1648" s="59"/>
      <c r="H1648" s="58"/>
      <c r="I1648" s="54"/>
      <c r="J1648" s="54"/>
      <c r="K1648" s="54"/>
    </row>
    <row r="1649" spans="2:11" x14ac:dyDescent="0.25">
      <c r="B1649" s="20"/>
      <c r="C1649" s="19"/>
      <c r="D1649" s="56"/>
      <c r="E1649" s="20"/>
      <c r="F1649" s="59"/>
      <c r="G1649" s="59"/>
      <c r="H1649" s="58"/>
      <c r="I1649" s="54"/>
      <c r="J1649" s="54"/>
      <c r="K1649" s="54"/>
    </row>
    <row r="1650" spans="2:11" x14ac:dyDescent="0.25">
      <c r="B1650" s="20"/>
      <c r="C1650" s="19"/>
      <c r="D1650" s="56"/>
      <c r="E1650" s="20"/>
      <c r="F1650" s="59"/>
      <c r="G1650" s="59"/>
      <c r="H1650" s="58"/>
      <c r="I1650" s="54"/>
      <c r="J1650" s="54"/>
      <c r="K1650" s="54"/>
    </row>
    <row r="1651" spans="2:11" x14ac:dyDescent="0.25">
      <c r="B1651" s="20"/>
      <c r="C1651" s="19"/>
      <c r="D1651" s="56"/>
      <c r="E1651" s="20"/>
      <c r="F1651" s="59"/>
      <c r="G1651" s="59"/>
      <c r="H1651" s="58"/>
      <c r="I1651" s="54"/>
      <c r="J1651" s="54"/>
      <c r="K1651" s="54"/>
    </row>
    <row r="1652" spans="2:11" x14ac:dyDescent="0.25">
      <c r="B1652" s="20"/>
      <c r="C1652" s="19"/>
      <c r="D1652" s="56"/>
      <c r="E1652" s="20"/>
      <c r="F1652" s="59"/>
      <c r="G1652" s="59"/>
      <c r="H1652" s="58"/>
      <c r="I1652" s="54"/>
      <c r="J1652" s="54"/>
      <c r="K1652" s="54"/>
    </row>
    <row r="1653" spans="2:11" x14ac:dyDescent="0.25">
      <c r="B1653" s="20"/>
      <c r="C1653" s="19"/>
      <c r="D1653" s="56"/>
      <c r="E1653" s="20"/>
      <c r="F1653" s="59"/>
      <c r="G1653" s="59"/>
      <c r="H1653" s="58"/>
      <c r="I1653" s="54"/>
      <c r="J1653" s="54"/>
      <c r="K1653" s="54"/>
    </row>
    <row r="1654" spans="2:11" x14ac:dyDescent="0.25">
      <c r="B1654" s="20"/>
      <c r="C1654" s="19"/>
      <c r="D1654" s="56"/>
      <c r="E1654" s="20"/>
      <c r="F1654" s="59"/>
      <c r="G1654" s="59"/>
      <c r="H1654" s="58"/>
      <c r="I1654" s="54"/>
      <c r="J1654" s="54"/>
      <c r="K1654" s="54"/>
    </row>
    <row r="1655" spans="2:11" x14ac:dyDescent="0.25">
      <c r="B1655" s="20"/>
      <c r="C1655" s="19"/>
      <c r="D1655" s="56"/>
      <c r="E1655" s="20"/>
      <c r="F1655" s="59"/>
      <c r="G1655" s="59"/>
      <c r="H1655" s="58"/>
      <c r="I1655" s="54"/>
      <c r="J1655" s="54"/>
      <c r="K1655" s="54"/>
    </row>
    <row r="1656" spans="2:11" x14ac:dyDescent="0.25">
      <c r="B1656" s="20"/>
      <c r="C1656" s="19"/>
      <c r="D1656" s="56"/>
      <c r="E1656" s="20"/>
      <c r="F1656" s="59"/>
      <c r="G1656" s="59"/>
      <c r="H1656" s="58"/>
      <c r="I1656" s="54"/>
      <c r="J1656" s="54"/>
      <c r="K1656" s="54"/>
    </row>
    <row r="1657" spans="2:11" x14ac:dyDescent="0.25">
      <c r="B1657" s="20"/>
      <c r="C1657" s="19"/>
      <c r="D1657" s="56"/>
      <c r="E1657" s="20"/>
      <c r="F1657" s="59"/>
      <c r="G1657" s="59"/>
      <c r="H1657" s="58"/>
      <c r="I1657" s="54"/>
      <c r="J1657" s="54"/>
      <c r="K1657" s="54"/>
    </row>
    <row r="1658" spans="2:11" x14ac:dyDescent="0.25">
      <c r="B1658" s="20"/>
      <c r="C1658" s="19"/>
      <c r="D1658" s="56"/>
      <c r="E1658" s="20"/>
      <c r="F1658" s="59"/>
      <c r="G1658" s="59"/>
      <c r="H1658" s="58"/>
      <c r="I1658" s="54"/>
      <c r="J1658" s="54"/>
      <c r="K1658" s="54"/>
    </row>
    <row r="1659" spans="2:11" x14ac:dyDescent="0.25">
      <c r="B1659" s="20"/>
      <c r="C1659" s="19"/>
      <c r="D1659" s="56"/>
      <c r="E1659" s="20"/>
      <c r="F1659" s="59"/>
      <c r="G1659" s="59"/>
      <c r="H1659" s="58"/>
      <c r="I1659" s="54"/>
      <c r="J1659" s="54"/>
      <c r="K1659" s="54"/>
    </row>
    <row r="1660" spans="2:11" x14ac:dyDescent="0.25">
      <c r="B1660" s="20"/>
      <c r="C1660" s="19"/>
      <c r="D1660" s="56"/>
      <c r="E1660" s="20"/>
      <c r="F1660" s="59"/>
      <c r="G1660" s="59"/>
      <c r="H1660" s="58"/>
      <c r="I1660" s="54"/>
      <c r="J1660" s="54"/>
      <c r="K1660" s="54"/>
    </row>
    <row r="1661" spans="2:11" x14ac:dyDescent="0.25">
      <c r="B1661" s="20"/>
      <c r="C1661" s="19"/>
      <c r="D1661" s="56"/>
      <c r="E1661" s="20"/>
      <c r="F1661" s="59"/>
      <c r="G1661" s="59"/>
      <c r="H1661" s="58"/>
      <c r="I1661" s="54"/>
      <c r="J1661" s="54"/>
      <c r="K1661" s="54"/>
    </row>
    <row r="1662" spans="2:11" x14ac:dyDescent="0.25">
      <c r="B1662" s="20"/>
      <c r="C1662" s="19"/>
      <c r="D1662" s="56"/>
      <c r="E1662" s="20"/>
      <c r="F1662" s="59"/>
      <c r="G1662" s="59"/>
      <c r="H1662" s="58"/>
      <c r="I1662" s="54"/>
      <c r="J1662" s="54"/>
      <c r="K1662" s="54"/>
    </row>
    <row r="1663" spans="2:11" x14ac:dyDescent="0.25">
      <c r="B1663" s="20"/>
      <c r="C1663" s="19"/>
      <c r="D1663" s="56"/>
      <c r="E1663" s="20"/>
      <c r="F1663" s="59"/>
      <c r="G1663" s="59"/>
      <c r="H1663" s="58"/>
      <c r="I1663" s="54"/>
      <c r="J1663" s="54"/>
      <c r="K1663" s="54"/>
    </row>
    <row r="1664" spans="2:11" x14ac:dyDescent="0.25">
      <c r="B1664" s="20"/>
      <c r="C1664" s="19"/>
      <c r="D1664" s="56"/>
      <c r="E1664" s="20"/>
      <c r="F1664" s="59"/>
      <c r="G1664" s="59"/>
      <c r="H1664" s="58"/>
      <c r="I1664" s="54"/>
      <c r="J1664" s="54"/>
      <c r="K1664" s="54"/>
    </row>
    <row r="1665" spans="2:11" x14ac:dyDescent="0.25">
      <c r="B1665" s="20"/>
      <c r="C1665" s="19"/>
      <c r="D1665" s="56"/>
      <c r="E1665" s="20"/>
      <c r="F1665" s="59"/>
      <c r="G1665" s="59"/>
      <c r="H1665" s="58"/>
      <c r="I1665" s="54"/>
      <c r="J1665" s="54"/>
      <c r="K1665" s="54"/>
    </row>
    <row r="1666" spans="2:11" x14ac:dyDescent="0.25">
      <c r="B1666" s="20"/>
      <c r="C1666" s="19"/>
      <c r="D1666" s="56"/>
      <c r="E1666" s="20"/>
      <c r="F1666" s="59"/>
      <c r="G1666" s="59"/>
      <c r="H1666" s="58"/>
      <c r="I1666" s="54"/>
      <c r="J1666" s="54"/>
      <c r="K1666" s="54"/>
    </row>
    <row r="1667" spans="2:11" x14ac:dyDescent="0.25">
      <c r="B1667" s="20"/>
      <c r="C1667" s="19"/>
      <c r="D1667" s="56"/>
      <c r="E1667" s="20"/>
      <c r="F1667" s="59"/>
      <c r="G1667" s="59"/>
      <c r="H1667" s="58"/>
      <c r="I1667" s="54"/>
      <c r="J1667" s="54"/>
      <c r="K1667" s="54"/>
    </row>
    <row r="1668" spans="2:11" x14ac:dyDescent="0.25">
      <c r="B1668" s="20"/>
      <c r="C1668" s="19"/>
      <c r="D1668" s="56"/>
      <c r="E1668" s="20"/>
      <c r="F1668" s="59"/>
      <c r="G1668" s="59"/>
      <c r="H1668" s="58"/>
      <c r="I1668" s="54"/>
      <c r="J1668" s="54"/>
      <c r="K1668" s="54"/>
    </row>
    <row r="1669" spans="2:11" x14ac:dyDescent="0.25">
      <c r="B1669" s="20"/>
      <c r="C1669" s="19"/>
      <c r="D1669" s="56"/>
      <c r="E1669" s="20"/>
      <c r="F1669" s="59"/>
      <c r="G1669" s="59"/>
      <c r="H1669" s="58"/>
      <c r="I1669" s="54"/>
      <c r="J1669" s="54"/>
      <c r="K1669" s="54"/>
    </row>
    <row r="1670" spans="2:11" x14ac:dyDescent="0.25">
      <c r="B1670" s="20"/>
      <c r="C1670" s="19"/>
      <c r="D1670" s="56"/>
      <c r="E1670" s="20"/>
      <c r="F1670" s="59"/>
      <c r="G1670" s="59"/>
      <c r="H1670" s="58"/>
      <c r="I1670" s="54"/>
      <c r="J1670" s="54"/>
      <c r="K1670" s="54"/>
    </row>
    <row r="1671" spans="2:11" x14ac:dyDescent="0.25">
      <c r="B1671" s="20"/>
      <c r="C1671" s="19"/>
      <c r="D1671" s="56"/>
      <c r="E1671" s="20"/>
      <c r="F1671" s="59"/>
      <c r="G1671" s="59"/>
      <c r="H1671" s="58"/>
      <c r="I1671" s="54"/>
      <c r="J1671" s="54"/>
      <c r="K1671" s="54"/>
    </row>
    <row r="1672" spans="2:11" x14ac:dyDescent="0.25">
      <c r="B1672" s="20"/>
      <c r="C1672" s="19"/>
      <c r="D1672" s="56"/>
      <c r="E1672" s="20"/>
      <c r="F1672" s="59"/>
      <c r="G1672" s="59"/>
      <c r="H1672" s="58"/>
      <c r="I1672" s="54"/>
      <c r="J1672" s="54"/>
      <c r="K1672" s="54"/>
    </row>
    <row r="1673" spans="2:11" x14ac:dyDescent="0.25">
      <c r="B1673" s="20"/>
      <c r="C1673" s="19"/>
      <c r="D1673" s="56"/>
      <c r="E1673" s="20"/>
      <c r="F1673" s="59"/>
      <c r="G1673" s="59"/>
      <c r="H1673" s="58"/>
      <c r="I1673" s="54"/>
      <c r="J1673" s="54"/>
      <c r="K1673" s="54"/>
    </row>
    <row r="1674" spans="2:11" x14ac:dyDescent="0.25">
      <c r="B1674" s="20"/>
      <c r="C1674" s="19"/>
      <c r="D1674" s="56"/>
      <c r="E1674" s="20"/>
      <c r="F1674" s="59"/>
      <c r="G1674" s="59"/>
      <c r="H1674" s="58"/>
      <c r="I1674" s="54"/>
      <c r="J1674" s="54"/>
      <c r="K1674" s="54"/>
    </row>
    <row r="1675" spans="2:11" x14ac:dyDescent="0.25">
      <c r="B1675" s="20"/>
      <c r="C1675" s="19"/>
      <c r="D1675" s="56"/>
      <c r="E1675" s="20"/>
      <c r="F1675" s="59"/>
      <c r="G1675" s="59"/>
      <c r="H1675" s="58"/>
      <c r="I1675" s="54"/>
      <c r="J1675" s="54"/>
      <c r="K1675" s="54"/>
    </row>
    <row r="1676" spans="2:11" x14ac:dyDescent="0.25">
      <c r="B1676" s="20"/>
      <c r="C1676" s="19"/>
      <c r="D1676" s="56"/>
      <c r="E1676" s="20"/>
      <c r="F1676" s="59"/>
      <c r="G1676" s="59"/>
      <c r="H1676" s="58"/>
      <c r="I1676" s="54"/>
      <c r="J1676" s="54"/>
      <c r="K1676" s="54"/>
    </row>
    <row r="1677" spans="2:11" x14ac:dyDescent="0.25">
      <c r="B1677" s="20"/>
      <c r="C1677" s="19"/>
      <c r="D1677" s="56"/>
      <c r="E1677" s="20"/>
      <c r="F1677" s="59"/>
      <c r="G1677" s="59"/>
      <c r="H1677" s="58"/>
      <c r="I1677" s="54"/>
      <c r="J1677" s="54"/>
      <c r="K1677" s="54"/>
    </row>
    <row r="1678" spans="2:11" x14ac:dyDescent="0.25">
      <c r="B1678" s="20"/>
      <c r="C1678" s="19"/>
      <c r="D1678" s="56"/>
      <c r="E1678" s="20"/>
      <c r="F1678" s="59"/>
      <c r="G1678" s="59"/>
      <c r="H1678" s="58"/>
      <c r="I1678" s="54"/>
      <c r="J1678" s="54"/>
      <c r="K1678" s="54"/>
    </row>
    <row r="1679" spans="2:11" x14ac:dyDescent="0.25">
      <c r="B1679" s="20"/>
      <c r="C1679" s="19"/>
      <c r="D1679" s="56"/>
      <c r="E1679" s="20"/>
      <c r="F1679" s="59"/>
      <c r="G1679" s="59"/>
      <c r="H1679" s="58"/>
      <c r="I1679" s="54"/>
      <c r="J1679" s="54"/>
      <c r="K1679" s="54"/>
    </row>
    <row r="1680" spans="2:11" x14ac:dyDescent="0.25">
      <c r="B1680" s="20"/>
      <c r="C1680" s="19"/>
      <c r="D1680" s="56"/>
      <c r="E1680" s="20"/>
      <c r="F1680" s="59"/>
      <c r="G1680" s="59"/>
      <c r="H1680" s="58"/>
      <c r="I1680" s="54"/>
      <c r="J1680" s="54"/>
      <c r="K1680" s="54"/>
    </row>
    <row r="1681" spans="2:11" x14ac:dyDescent="0.25">
      <c r="B1681" s="20"/>
      <c r="C1681" s="19"/>
      <c r="D1681" s="56"/>
      <c r="E1681" s="20"/>
      <c r="F1681" s="59"/>
      <c r="G1681" s="59"/>
      <c r="H1681" s="58"/>
      <c r="I1681" s="54"/>
      <c r="J1681" s="54"/>
      <c r="K1681" s="54"/>
    </row>
    <row r="1682" spans="2:11" x14ac:dyDescent="0.25">
      <c r="B1682" s="20"/>
      <c r="C1682" s="19"/>
      <c r="D1682" s="56"/>
      <c r="E1682" s="20"/>
      <c r="F1682" s="59"/>
      <c r="G1682" s="59"/>
      <c r="H1682" s="58"/>
      <c r="I1682" s="54"/>
      <c r="J1682" s="54"/>
      <c r="K1682" s="54"/>
    </row>
    <row r="1683" spans="2:11" x14ac:dyDescent="0.25">
      <c r="B1683" s="20"/>
      <c r="C1683" s="19"/>
      <c r="D1683" s="56"/>
      <c r="E1683" s="20"/>
      <c r="F1683" s="59"/>
      <c r="G1683" s="59"/>
      <c r="H1683" s="58"/>
      <c r="I1683" s="54"/>
      <c r="J1683" s="54"/>
      <c r="K1683" s="54"/>
    </row>
    <row r="1684" spans="2:11" x14ac:dyDescent="0.25">
      <c r="B1684" s="20"/>
      <c r="C1684" s="19"/>
      <c r="D1684" s="56"/>
      <c r="E1684" s="20"/>
      <c r="F1684" s="59"/>
      <c r="G1684" s="59"/>
      <c r="H1684" s="58"/>
      <c r="I1684" s="54"/>
      <c r="J1684" s="54"/>
      <c r="K1684" s="54"/>
    </row>
    <row r="1685" spans="2:11" x14ac:dyDescent="0.25">
      <c r="B1685" s="20"/>
      <c r="C1685" s="19"/>
      <c r="D1685" s="56"/>
      <c r="E1685" s="20"/>
      <c r="F1685" s="59"/>
      <c r="G1685" s="59"/>
      <c r="H1685" s="58"/>
      <c r="I1685" s="54"/>
      <c r="J1685" s="54"/>
      <c r="K1685" s="54"/>
    </row>
    <row r="1686" spans="2:11" x14ac:dyDescent="0.25">
      <c r="B1686" s="20"/>
      <c r="C1686" s="19"/>
      <c r="D1686" s="56"/>
      <c r="E1686" s="20"/>
      <c r="F1686" s="59"/>
      <c r="G1686" s="59"/>
      <c r="H1686" s="58"/>
      <c r="I1686" s="54"/>
      <c r="J1686" s="54"/>
      <c r="K1686" s="54"/>
    </row>
    <row r="1687" spans="2:11" x14ac:dyDescent="0.25">
      <c r="B1687" s="20"/>
      <c r="C1687" s="19"/>
      <c r="D1687" s="56"/>
      <c r="E1687" s="20"/>
      <c r="F1687" s="59"/>
      <c r="G1687" s="59"/>
      <c r="H1687" s="58"/>
      <c r="I1687" s="54"/>
      <c r="J1687" s="54"/>
      <c r="K1687" s="54"/>
    </row>
    <row r="1688" spans="2:11" x14ac:dyDescent="0.25">
      <c r="B1688" s="20"/>
      <c r="C1688" s="19"/>
      <c r="D1688" s="56"/>
      <c r="E1688" s="20"/>
      <c r="F1688" s="59"/>
      <c r="G1688" s="59"/>
      <c r="H1688" s="58"/>
      <c r="I1688" s="54"/>
      <c r="J1688" s="54"/>
      <c r="K1688" s="54"/>
    </row>
    <row r="1689" spans="2:11" x14ac:dyDescent="0.25">
      <c r="B1689" s="20"/>
      <c r="C1689" s="19"/>
      <c r="D1689" s="56"/>
      <c r="E1689" s="20"/>
      <c r="F1689" s="59"/>
      <c r="G1689" s="59"/>
      <c r="H1689" s="58"/>
      <c r="I1689" s="54"/>
      <c r="J1689" s="54"/>
      <c r="K1689" s="54"/>
    </row>
    <row r="1690" spans="2:11" x14ac:dyDescent="0.25">
      <c r="B1690" s="20"/>
      <c r="C1690" s="19"/>
      <c r="D1690" s="56"/>
      <c r="E1690" s="20"/>
      <c r="F1690" s="59"/>
      <c r="G1690" s="59"/>
      <c r="H1690" s="58"/>
      <c r="I1690" s="54"/>
      <c r="J1690" s="54"/>
      <c r="K1690" s="54"/>
    </row>
    <row r="1691" spans="2:11" x14ac:dyDescent="0.25">
      <c r="B1691" s="20"/>
      <c r="C1691" s="19"/>
      <c r="D1691" s="56"/>
      <c r="E1691" s="20"/>
      <c r="F1691" s="59"/>
      <c r="G1691" s="59"/>
      <c r="H1691" s="58"/>
      <c r="I1691" s="54"/>
      <c r="J1691" s="54"/>
      <c r="K1691" s="54"/>
    </row>
    <row r="1692" spans="2:11" x14ac:dyDescent="0.25">
      <c r="B1692" s="20"/>
      <c r="C1692" s="19"/>
      <c r="D1692" s="56"/>
      <c r="E1692" s="20"/>
      <c r="F1692" s="59"/>
      <c r="G1692" s="59"/>
      <c r="H1692" s="58"/>
      <c r="I1692" s="54"/>
      <c r="J1692" s="54"/>
      <c r="K1692" s="54"/>
    </row>
    <row r="1693" spans="2:11" x14ac:dyDescent="0.25">
      <c r="B1693" s="20"/>
      <c r="C1693" s="19"/>
      <c r="D1693" s="56"/>
      <c r="E1693" s="20"/>
      <c r="F1693" s="59"/>
      <c r="G1693" s="59"/>
      <c r="H1693" s="58"/>
      <c r="I1693" s="54"/>
      <c r="J1693" s="54"/>
      <c r="K1693" s="54"/>
    </row>
    <row r="1694" spans="2:11" x14ac:dyDescent="0.25">
      <c r="B1694" s="20"/>
      <c r="C1694" s="19"/>
      <c r="D1694" s="56"/>
      <c r="E1694" s="20"/>
      <c r="F1694" s="59"/>
      <c r="G1694" s="59"/>
      <c r="H1694" s="58"/>
      <c r="I1694" s="54"/>
      <c r="J1694" s="54"/>
      <c r="K1694" s="54"/>
    </row>
    <row r="1695" spans="2:11" x14ac:dyDescent="0.25">
      <c r="B1695" s="20"/>
      <c r="C1695" s="19"/>
      <c r="D1695" s="56"/>
      <c r="E1695" s="20"/>
      <c r="F1695" s="59"/>
      <c r="G1695" s="59"/>
      <c r="H1695" s="58"/>
      <c r="I1695" s="54"/>
      <c r="J1695" s="54"/>
      <c r="K1695" s="54"/>
    </row>
    <row r="1696" spans="2:11" x14ac:dyDescent="0.25">
      <c r="B1696" s="20"/>
      <c r="C1696" s="19"/>
      <c r="D1696" s="56"/>
      <c r="E1696" s="20"/>
      <c r="F1696" s="59"/>
      <c r="G1696" s="59"/>
      <c r="H1696" s="58"/>
      <c r="I1696" s="54"/>
      <c r="J1696" s="54"/>
      <c r="K1696" s="54"/>
    </row>
    <row r="1697" spans="2:11" x14ac:dyDescent="0.25">
      <c r="B1697" s="20"/>
      <c r="C1697" s="19"/>
      <c r="D1697" s="56"/>
      <c r="E1697" s="20"/>
      <c r="F1697" s="59"/>
      <c r="G1697" s="59"/>
      <c r="H1697" s="58"/>
      <c r="I1697" s="54"/>
      <c r="J1697" s="54"/>
      <c r="K1697" s="54"/>
    </row>
    <row r="1698" spans="2:11" x14ac:dyDescent="0.25">
      <c r="B1698" s="20"/>
      <c r="C1698" s="19"/>
      <c r="D1698" s="56"/>
      <c r="E1698" s="20"/>
      <c r="F1698" s="59"/>
      <c r="G1698" s="59"/>
      <c r="H1698" s="58"/>
      <c r="I1698" s="54"/>
      <c r="J1698" s="54"/>
      <c r="K1698" s="54"/>
    </row>
    <row r="1699" spans="2:11" x14ac:dyDescent="0.25">
      <c r="B1699" s="20"/>
      <c r="C1699" s="19"/>
      <c r="D1699" s="56"/>
      <c r="E1699" s="20"/>
      <c r="F1699" s="59"/>
      <c r="G1699" s="59"/>
      <c r="H1699" s="58"/>
      <c r="I1699" s="54"/>
      <c r="J1699" s="54"/>
      <c r="K1699" s="54"/>
    </row>
    <row r="1700" spans="2:11" x14ac:dyDescent="0.25">
      <c r="B1700" s="20"/>
      <c r="C1700" s="19"/>
      <c r="D1700" s="56"/>
      <c r="E1700" s="20"/>
      <c r="F1700" s="59"/>
      <c r="G1700" s="59"/>
      <c r="H1700" s="58"/>
      <c r="I1700" s="54"/>
      <c r="J1700" s="54"/>
      <c r="K1700" s="54"/>
    </row>
    <row r="1701" spans="2:11" x14ac:dyDescent="0.25">
      <c r="B1701" s="20"/>
      <c r="C1701" s="19"/>
      <c r="D1701" s="56"/>
      <c r="E1701" s="20"/>
      <c r="F1701" s="59"/>
      <c r="G1701" s="59"/>
      <c r="H1701" s="58"/>
      <c r="I1701" s="54"/>
      <c r="J1701" s="54"/>
      <c r="K1701" s="54"/>
    </row>
    <row r="1702" spans="2:11" x14ac:dyDescent="0.25">
      <c r="B1702" s="20"/>
      <c r="C1702" s="19"/>
      <c r="D1702" s="56"/>
      <c r="E1702" s="20"/>
      <c r="F1702" s="59"/>
      <c r="G1702" s="59"/>
      <c r="H1702" s="58"/>
      <c r="I1702" s="54"/>
      <c r="J1702" s="54"/>
      <c r="K1702" s="54"/>
    </row>
    <row r="1703" spans="2:11" x14ac:dyDescent="0.25">
      <c r="B1703" s="20"/>
      <c r="C1703" s="19"/>
      <c r="D1703" s="56"/>
      <c r="E1703" s="20"/>
      <c r="F1703" s="59"/>
      <c r="G1703" s="59"/>
      <c r="H1703" s="58"/>
      <c r="I1703" s="54"/>
      <c r="J1703" s="54"/>
      <c r="K1703" s="54"/>
    </row>
    <row r="1704" spans="2:11" x14ac:dyDescent="0.25">
      <c r="B1704" s="20"/>
      <c r="C1704" s="19"/>
      <c r="D1704" s="56"/>
      <c r="E1704" s="20"/>
      <c r="F1704" s="59"/>
      <c r="G1704" s="59"/>
      <c r="H1704" s="58"/>
      <c r="I1704" s="54"/>
      <c r="J1704" s="54"/>
      <c r="K1704" s="54"/>
    </row>
    <row r="1705" spans="2:11" x14ac:dyDescent="0.25">
      <c r="B1705" s="20"/>
      <c r="C1705" s="19"/>
      <c r="D1705" s="56"/>
      <c r="E1705" s="20"/>
      <c r="F1705" s="59"/>
      <c r="G1705" s="59"/>
      <c r="H1705" s="58"/>
      <c r="I1705" s="54"/>
      <c r="J1705" s="54"/>
      <c r="K1705" s="54"/>
    </row>
    <row r="1706" spans="2:11" x14ac:dyDescent="0.25">
      <c r="B1706" s="20"/>
      <c r="C1706" s="19"/>
      <c r="D1706" s="56"/>
      <c r="E1706" s="20"/>
      <c r="F1706" s="59"/>
      <c r="G1706" s="59"/>
      <c r="H1706" s="58"/>
      <c r="I1706" s="54"/>
      <c r="J1706" s="54"/>
      <c r="K1706" s="54"/>
    </row>
    <row r="1707" spans="2:11" x14ac:dyDescent="0.25">
      <c r="B1707" s="20"/>
      <c r="C1707" s="19"/>
      <c r="D1707" s="56"/>
      <c r="E1707" s="20"/>
      <c r="F1707" s="59"/>
      <c r="G1707" s="59"/>
      <c r="H1707" s="58"/>
      <c r="I1707" s="54"/>
      <c r="J1707" s="54"/>
      <c r="K1707" s="54"/>
    </row>
    <row r="1708" spans="2:11" x14ac:dyDescent="0.25">
      <c r="B1708" s="20"/>
      <c r="C1708" s="19"/>
      <c r="D1708" s="56"/>
      <c r="E1708" s="20"/>
      <c r="F1708" s="59"/>
      <c r="G1708" s="59"/>
      <c r="H1708" s="58"/>
      <c r="I1708" s="54"/>
      <c r="J1708" s="54"/>
      <c r="K1708" s="54"/>
    </row>
    <row r="1709" spans="2:11" x14ac:dyDescent="0.25">
      <c r="B1709" s="20"/>
      <c r="C1709" s="19"/>
      <c r="D1709" s="56"/>
      <c r="E1709" s="20"/>
      <c r="F1709" s="59"/>
      <c r="G1709" s="59"/>
      <c r="H1709" s="58"/>
      <c r="I1709" s="54"/>
      <c r="J1709" s="54"/>
      <c r="K1709" s="54"/>
    </row>
    <row r="1710" spans="2:11" x14ac:dyDescent="0.25">
      <c r="B1710" s="20"/>
      <c r="C1710" s="19"/>
      <c r="D1710" s="56"/>
      <c r="E1710" s="20"/>
      <c r="F1710" s="59"/>
      <c r="G1710" s="59"/>
      <c r="H1710" s="58"/>
      <c r="I1710" s="54"/>
      <c r="J1710" s="54"/>
      <c r="K1710" s="54"/>
    </row>
    <row r="1711" spans="2:11" x14ac:dyDescent="0.25">
      <c r="B1711" s="20"/>
      <c r="C1711" s="19"/>
      <c r="D1711" s="56"/>
      <c r="E1711" s="20"/>
      <c r="F1711" s="59"/>
      <c r="G1711" s="59"/>
      <c r="H1711" s="58"/>
      <c r="I1711" s="54"/>
      <c r="J1711" s="54"/>
      <c r="K1711" s="54"/>
    </row>
    <row r="1712" spans="2:11" x14ac:dyDescent="0.25">
      <c r="B1712" s="20"/>
      <c r="C1712" s="19"/>
      <c r="D1712" s="56"/>
      <c r="E1712" s="20"/>
      <c r="F1712" s="59"/>
      <c r="G1712" s="59"/>
      <c r="H1712" s="58"/>
      <c r="I1712" s="54"/>
      <c r="J1712" s="54"/>
      <c r="K1712" s="54"/>
    </row>
    <row r="1713" spans="2:11" x14ac:dyDescent="0.25">
      <c r="B1713" s="20"/>
      <c r="C1713" s="19"/>
      <c r="D1713" s="56"/>
      <c r="E1713" s="20"/>
      <c r="F1713" s="59"/>
      <c r="G1713" s="59"/>
      <c r="H1713" s="58"/>
      <c r="I1713" s="54"/>
      <c r="J1713" s="54"/>
      <c r="K1713" s="54"/>
    </row>
    <row r="1714" spans="2:11" x14ac:dyDescent="0.25">
      <c r="B1714" s="20"/>
      <c r="C1714" s="19"/>
      <c r="D1714" s="56"/>
      <c r="E1714" s="20"/>
      <c r="F1714" s="59"/>
      <c r="G1714" s="59"/>
      <c r="H1714" s="58"/>
      <c r="I1714" s="54"/>
      <c r="J1714" s="54"/>
      <c r="K1714" s="54"/>
    </row>
    <row r="1715" spans="2:11" x14ac:dyDescent="0.25">
      <c r="B1715" s="20"/>
      <c r="C1715" s="19"/>
      <c r="D1715" s="56"/>
      <c r="E1715" s="20"/>
      <c r="F1715" s="59"/>
      <c r="G1715" s="59"/>
      <c r="H1715" s="58"/>
      <c r="I1715" s="54"/>
      <c r="J1715" s="54"/>
      <c r="K1715" s="54"/>
    </row>
    <row r="1716" spans="2:11" x14ac:dyDescent="0.25">
      <c r="B1716" s="20"/>
      <c r="C1716" s="19"/>
      <c r="D1716" s="56"/>
      <c r="E1716" s="20"/>
      <c r="F1716" s="59"/>
      <c r="G1716" s="59"/>
      <c r="H1716" s="58"/>
      <c r="I1716" s="54"/>
      <c r="J1716" s="54"/>
      <c r="K1716" s="54"/>
    </row>
    <row r="1717" spans="2:11" x14ac:dyDescent="0.25">
      <c r="B1717" s="20"/>
      <c r="C1717" s="19"/>
      <c r="D1717" s="56"/>
      <c r="E1717" s="20"/>
      <c r="F1717" s="59"/>
      <c r="G1717" s="59"/>
      <c r="H1717" s="58"/>
      <c r="I1717" s="54"/>
      <c r="J1717" s="54"/>
      <c r="K1717" s="54"/>
    </row>
    <row r="1718" spans="2:11" x14ac:dyDescent="0.25">
      <c r="B1718" s="20"/>
      <c r="C1718" s="19"/>
      <c r="D1718" s="56"/>
      <c r="E1718" s="20"/>
      <c r="F1718" s="59"/>
      <c r="G1718" s="59"/>
      <c r="H1718" s="58"/>
      <c r="I1718" s="54"/>
      <c r="J1718" s="54"/>
      <c r="K1718" s="54"/>
    </row>
    <row r="1719" spans="2:11" x14ac:dyDescent="0.25">
      <c r="B1719" s="20"/>
      <c r="C1719" s="19"/>
      <c r="D1719" s="56"/>
      <c r="E1719" s="20"/>
      <c r="F1719" s="59"/>
      <c r="G1719" s="59"/>
      <c r="H1719" s="58"/>
      <c r="I1719" s="54"/>
      <c r="J1719" s="54"/>
      <c r="K1719" s="54"/>
    </row>
    <row r="1720" spans="2:11" x14ac:dyDescent="0.25">
      <c r="B1720" s="20"/>
      <c r="C1720" s="19"/>
      <c r="D1720" s="56"/>
      <c r="E1720" s="20"/>
      <c r="F1720" s="59"/>
      <c r="G1720" s="59"/>
      <c r="H1720" s="58"/>
      <c r="I1720" s="54"/>
      <c r="J1720" s="54"/>
      <c r="K1720" s="54"/>
    </row>
    <row r="1721" spans="2:11" x14ac:dyDescent="0.25">
      <c r="B1721" s="20"/>
      <c r="C1721" s="19"/>
      <c r="D1721" s="56"/>
      <c r="E1721" s="20"/>
      <c r="F1721" s="59"/>
      <c r="G1721" s="59"/>
      <c r="H1721" s="58"/>
      <c r="I1721" s="54"/>
      <c r="J1721" s="54"/>
      <c r="K1721" s="54"/>
    </row>
    <row r="1722" spans="2:11" x14ac:dyDescent="0.25">
      <c r="B1722" s="20"/>
      <c r="C1722" s="19"/>
      <c r="D1722" s="56"/>
      <c r="E1722" s="20"/>
      <c r="F1722" s="59"/>
      <c r="G1722" s="59"/>
      <c r="H1722" s="58"/>
      <c r="I1722" s="54"/>
      <c r="J1722" s="54"/>
      <c r="K1722" s="54"/>
    </row>
    <row r="1723" spans="2:11" x14ac:dyDescent="0.25">
      <c r="B1723" s="20"/>
      <c r="C1723" s="19"/>
      <c r="D1723" s="56"/>
      <c r="E1723" s="20"/>
      <c r="F1723" s="59"/>
      <c r="G1723" s="59"/>
      <c r="H1723" s="58"/>
      <c r="I1723" s="54"/>
      <c r="J1723" s="54"/>
      <c r="K1723" s="54"/>
    </row>
    <row r="1724" spans="2:11" x14ac:dyDescent="0.25">
      <c r="B1724" s="20"/>
      <c r="C1724" s="19"/>
      <c r="D1724" s="56"/>
      <c r="E1724" s="20"/>
      <c r="F1724" s="59"/>
      <c r="G1724" s="59"/>
      <c r="H1724" s="58"/>
      <c r="I1724" s="54"/>
      <c r="J1724" s="54"/>
      <c r="K1724" s="54"/>
    </row>
    <row r="1725" spans="2:11" x14ac:dyDescent="0.25">
      <c r="B1725" s="20"/>
      <c r="C1725" s="19"/>
      <c r="D1725" s="56"/>
      <c r="E1725" s="20"/>
      <c r="F1725" s="59"/>
      <c r="G1725" s="59"/>
      <c r="H1725" s="58"/>
      <c r="I1725" s="54"/>
      <c r="J1725" s="54"/>
      <c r="K1725" s="54"/>
    </row>
    <row r="1726" spans="2:11" x14ac:dyDescent="0.25">
      <c r="B1726" s="20"/>
      <c r="C1726" s="19"/>
      <c r="D1726" s="56"/>
      <c r="E1726" s="20"/>
      <c r="F1726" s="59"/>
      <c r="G1726" s="59"/>
      <c r="H1726" s="58"/>
      <c r="I1726" s="54"/>
      <c r="J1726" s="54"/>
      <c r="K1726" s="54"/>
    </row>
    <row r="1727" spans="2:11" x14ac:dyDescent="0.25">
      <c r="B1727" s="20"/>
      <c r="C1727" s="19"/>
      <c r="D1727" s="56"/>
      <c r="E1727" s="20"/>
      <c r="F1727" s="59"/>
      <c r="G1727" s="59"/>
      <c r="H1727" s="58"/>
      <c r="I1727" s="54"/>
      <c r="J1727" s="54"/>
      <c r="K1727" s="54"/>
    </row>
    <row r="1728" spans="2:11" x14ac:dyDescent="0.25">
      <c r="B1728" s="20"/>
      <c r="C1728" s="19"/>
      <c r="D1728" s="56"/>
      <c r="E1728" s="20"/>
      <c r="F1728" s="59"/>
      <c r="G1728" s="59"/>
      <c r="H1728" s="58"/>
      <c r="I1728" s="54"/>
      <c r="J1728" s="54"/>
      <c r="K1728" s="54"/>
    </row>
    <row r="1729" spans="2:11" x14ac:dyDescent="0.25">
      <c r="B1729" s="20"/>
      <c r="C1729" s="19"/>
      <c r="D1729" s="56"/>
      <c r="E1729" s="20"/>
      <c r="F1729" s="59"/>
      <c r="G1729" s="59"/>
      <c r="H1729" s="58"/>
      <c r="I1729" s="54"/>
      <c r="J1729" s="54"/>
      <c r="K1729" s="54"/>
    </row>
    <row r="1730" spans="2:11" x14ac:dyDescent="0.25">
      <c r="B1730" s="20"/>
      <c r="C1730" s="19"/>
      <c r="D1730" s="56"/>
      <c r="E1730" s="20"/>
      <c r="F1730" s="59"/>
      <c r="G1730" s="59"/>
      <c r="H1730" s="58"/>
      <c r="I1730" s="54"/>
      <c r="J1730" s="54"/>
      <c r="K1730" s="54"/>
    </row>
    <row r="1731" spans="2:11" x14ac:dyDescent="0.25">
      <c r="B1731" s="20"/>
      <c r="C1731" s="19"/>
      <c r="D1731" s="56"/>
      <c r="E1731" s="20"/>
      <c r="F1731" s="59"/>
      <c r="G1731" s="59"/>
      <c r="H1731" s="58"/>
      <c r="I1731" s="54"/>
      <c r="J1731" s="54"/>
      <c r="K1731" s="54"/>
    </row>
    <row r="1732" spans="2:11" x14ac:dyDescent="0.25">
      <c r="B1732" s="20"/>
      <c r="C1732" s="19"/>
      <c r="D1732" s="56"/>
      <c r="E1732" s="20"/>
      <c r="F1732" s="59"/>
      <c r="G1732" s="59"/>
      <c r="H1732" s="58"/>
      <c r="I1732" s="54"/>
      <c r="J1732" s="54"/>
      <c r="K1732" s="54"/>
    </row>
    <row r="1733" spans="2:11" x14ac:dyDescent="0.25">
      <c r="B1733" s="20"/>
      <c r="C1733" s="19"/>
      <c r="D1733" s="56"/>
      <c r="E1733" s="20"/>
      <c r="F1733" s="59"/>
      <c r="G1733" s="59"/>
      <c r="H1733" s="58"/>
      <c r="I1733" s="54"/>
      <c r="J1733" s="54"/>
      <c r="K1733" s="54"/>
    </row>
    <row r="1734" spans="2:11" x14ac:dyDescent="0.25">
      <c r="B1734" s="20"/>
      <c r="C1734" s="19"/>
      <c r="D1734" s="56"/>
      <c r="E1734" s="20"/>
      <c r="F1734" s="59"/>
      <c r="G1734" s="59"/>
      <c r="H1734" s="58"/>
      <c r="I1734" s="54"/>
      <c r="J1734" s="54"/>
      <c r="K1734" s="54"/>
    </row>
    <row r="1735" spans="2:11" x14ac:dyDescent="0.25">
      <c r="B1735" s="20"/>
      <c r="C1735" s="19"/>
      <c r="D1735" s="56"/>
      <c r="E1735" s="20"/>
      <c r="F1735" s="59"/>
      <c r="G1735" s="59"/>
      <c r="H1735" s="58"/>
      <c r="I1735" s="54"/>
      <c r="J1735" s="54"/>
      <c r="K1735" s="54"/>
    </row>
    <row r="1736" spans="2:11" x14ac:dyDescent="0.25">
      <c r="B1736" s="20"/>
      <c r="C1736" s="19"/>
      <c r="D1736" s="56"/>
      <c r="E1736" s="20"/>
      <c r="F1736" s="59"/>
      <c r="G1736" s="59"/>
      <c r="H1736" s="58"/>
      <c r="I1736" s="54"/>
      <c r="J1736" s="54"/>
      <c r="K1736" s="54"/>
    </row>
    <row r="1737" spans="2:11" x14ac:dyDescent="0.25">
      <c r="B1737" s="20"/>
      <c r="C1737" s="19"/>
      <c r="D1737" s="56"/>
      <c r="E1737" s="20"/>
      <c r="F1737" s="59"/>
      <c r="G1737" s="59"/>
      <c r="H1737" s="58"/>
      <c r="I1737" s="54"/>
      <c r="J1737" s="54"/>
      <c r="K1737" s="54"/>
    </row>
    <row r="1738" spans="2:11" x14ac:dyDescent="0.25">
      <c r="B1738" s="20"/>
      <c r="C1738" s="19"/>
      <c r="D1738" s="56"/>
      <c r="E1738" s="20"/>
      <c r="F1738" s="59"/>
      <c r="G1738" s="59"/>
      <c r="H1738" s="58"/>
      <c r="I1738" s="54"/>
      <c r="J1738" s="54"/>
      <c r="K1738" s="54"/>
    </row>
    <row r="1739" spans="2:11" x14ac:dyDescent="0.25">
      <c r="B1739" s="20"/>
      <c r="C1739" s="19"/>
      <c r="D1739" s="56"/>
      <c r="E1739" s="20"/>
      <c r="F1739" s="59"/>
      <c r="G1739" s="59"/>
      <c r="H1739" s="58"/>
      <c r="I1739" s="54"/>
      <c r="J1739" s="54"/>
      <c r="K1739" s="54"/>
    </row>
    <row r="1740" spans="2:11" x14ac:dyDescent="0.25">
      <c r="B1740" s="20"/>
      <c r="C1740" s="19"/>
      <c r="D1740" s="56"/>
      <c r="E1740" s="20"/>
      <c r="F1740" s="59"/>
      <c r="G1740" s="59"/>
      <c r="H1740" s="58"/>
      <c r="I1740" s="54"/>
      <c r="J1740" s="54"/>
      <c r="K1740" s="54"/>
    </row>
    <row r="1741" spans="2:11" x14ac:dyDescent="0.25">
      <c r="B1741" s="20"/>
      <c r="C1741" s="19"/>
      <c r="D1741" s="56"/>
      <c r="E1741" s="20"/>
      <c r="F1741" s="59"/>
      <c r="G1741" s="59"/>
      <c r="H1741" s="58"/>
      <c r="I1741" s="54"/>
      <c r="J1741" s="54"/>
      <c r="K1741" s="54"/>
    </row>
    <row r="1742" spans="2:11" x14ac:dyDescent="0.25">
      <c r="B1742" s="20"/>
      <c r="C1742" s="19"/>
      <c r="D1742" s="56"/>
      <c r="E1742" s="20"/>
      <c r="F1742" s="59"/>
      <c r="G1742" s="59"/>
      <c r="H1742" s="58"/>
      <c r="I1742" s="54"/>
      <c r="J1742" s="54"/>
      <c r="K1742" s="54"/>
    </row>
    <row r="1743" spans="2:11" x14ac:dyDescent="0.25">
      <c r="B1743" s="20"/>
      <c r="C1743" s="19"/>
      <c r="D1743" s="56"/>
      <c r="E1743" s="20"/>
      <c r="F1743" s="59"/>
      <c r="G1743" s="59"/>
      <c r="H1743" s="58"/>
      <c r="I1743" s="54"/>
      <c r="J1743" s="54"/>
      <c r="K1743" s="54"/>
    </row>
    <row r="1744" spans="2:11" x14ac:dyDescent="0.25">
      <c r="B1744" s="20"/>
      <c r="C1744" s="19"/>
      <c r="D1744" s="56"/>
      <c r="E1744" s="20"/>
      <c r="F1744" s="59"/>
      <c r="G1744" s="59"/>
      <c r="H1744" s="58"/>
      <c r="I1744" s="54"/>
      <c r="J1744" s="54"/>
      <c r="K1744" s="54"/>
    </row>
    <row r="1745" spans="2:11" x14ac:dyDescent="0.25">
      <c r="B1745" s="20"/>
      <c r="C1745" s="19"/>
      <c r="D1745" s="56"/>
      <c r="E1745" s="20"/>
      <c r="F1745" s="59"/>
      <c r="G1745" s="59"/>
      <c r="H1745" s="58"/>
      <c r="I1745" s="54"/>
      <c r="J1745" s="54"/>
      <c r="K1745" s="54"/>
    </row>
    <row r="1746" spans="2:11" x14ac:dyDescent="0.25">
      <c r="B1746" s="20"/>
      <c r="C1746" s="19"/>
      <c r="D1746" s="56"/>
      <c r="E1746" s="20"/>
      <c r="F1746" s="59"/>
      <c r="G1746" s="59"/>
      <c r="H1746" s="58"/>
      <c r="I1746" s="54"/>
      <c r="J1746" s="54"/>
      <c r="K1746" s="54"/>
    </row>
    <row r="1747" spans="2:11" x14ac:dyDescent="0.25">
      <c r="B1747" s="20"/>
      <c r="C1747" s="19"/>
      <c r="D1747" s="56"/>
      <c r="E1747" s="20"/>
      <c r="F1747" s="59"/>
      <c r="G1747" s="59"/>
      <c r="H1747" s="58"/>
      <c r="I1747" s="54"/>
      <c r="J1747" s="54"/>
      <c r="K1747" s="54"/>
    </row>
    <row r="1748" spans="2:11" x14ac:dyDescent="0.25">
      <c r="B1748" s="20"/>
      <c r="C1748" s="19"/>
      <c r="D1748" s="56"/>
      <c r="E1748" s="20"/>
      <c r="F1748" s="59"/>
      <c r="G1748" s="59"/>
      <c r="H1748" s="58"/>
      <c r="I1748" s="54"/>
      <c r="J1748" s="54"/>
      <c r="K1748" s="54"/>
    </row>
    <row r="1749" spans="2:11" x14ac:dyDescent="0.25">
      <c r="B1749" s="20"/>
      <c r="C1749" s="19"/>
      <c r="D1749" s="56"/>
      <c r="E1749" s="20"/>
      <c r="F1749" s="59"/>
      <c r="G1749" s="59"/>
      <c r="H1749" s="58"/>
      <c r="I1749" s="54"/>
      <c r="J1749" s="54"/>
      <c r="K1749" s="54"/>
    </row>
    <row r="1750" spans="2:11" x14ac:dyDescent="0.25">
      <c r="B1750" s="20"/>
      <c r="C1750" s="19"/>
      <c r="D1750" s="56"/>
      <c r="E1750" s="20"/>
      <c r="F1750" s="59"/>
      <c r="G1750" s="59"/>
      <c r="H1750" s="58"/>
      <c r="I1750" s="54"/>
      <c r="J1750" s="54"/>
      <c r="K1750" s="54"/>
    </row>
    <row r="1751" spans="2:11" x14ac:dyDescent="0.25">
      <c r="B1751" s="20"/>
      <c r="C1751" s="19"/>
      <c r="D1751" s="56"/>
      <c r="E1751" s="20"/>
      <c r="F1751" s="59"/>
      <c r="G1751" s="59"/>
      <c r="H1751" s="58"/>
      <c r="I1751" s="54"/>
      <c r="J1751" s="54"/>
      <c r="K1751" s="54"/>
    </row>
    <row r="1752" spans="2:11" x14ac:dyDescent="0.25">
      <c r="B1752" s="20"/>
      <c r="C1752" s="19"/>
      <c r="D1752" s="56"/>
      <c r="E1752" s="20"/>
      <c r="F1752" s="59"/>
      <c r="G1752" s="59"/>
      <c r="H1752" s="58"/>
      <c r="I1752" s="54"/>
      <c r="J1752" s="54"/>
      <c r="K1752" s="54"/>
    </row>
    <row r="1753" spans="2:11" x14ac:dyDescent="0.25">
      <c r="B1753" s="20"/>
      <c r="C1753" s="19"/>
      <c r="D1753" s="56"/>
      <c r="E1753" s="20"/>
      <c r="F1753" s="59"/>
      <c r="G1753" s="59"/>
      <c r="H1753" s="58"/>
      <c r="I1753" s="54"/>
      <c r="J1753" s="54"/>
      <c r="K1753" s="54"/>
    </row>
    <row r="1754" spans="2:11" x14ac:dyDescent="0.25">
      <c r="B1754" s="20"/>
      <c r="C1754" s="19"/>
      <c r="D1754" s="56"/>
      <c r="E1754" s="20"/>
      <c r="F1754" s="59"/>
      <c r="G1754" s="59"/>
      <c r="H1754" s="58"/>
      <c r="I1754" s="54"/>
      <c r="J1754" s="54"/>
      <c r="K1754" s="54"/>
    </row>
    <row r="1755" spans="2:11" x14ac:dyDescent="0.25">
      <c r="B1755" s="20"/>
      <c r="C1755" s="19"/>
      <c r="D1755" s="56"/>
      <c r="E1755" s="20"/>
      <c r="F1755" s="59"/>
      <c r="G1755" s="59"/>
      <c r="H1755" s="58"/>
      <c r="I1755" s="54"/>
      <c r="J1755" s="54"/>
      <c r="K1755" s="54"/>
    </row>
    <row r="1756" spans="2:11" x14ac:dyDescent="0.25">
      <c r="B1756" s="20"/>
      <c r="C1756" s="19"/>
      <c r="D1756" s="56"/>
      <c r="E1756" s="20"/>
      <c r="F1756" s="59"/>
      <c r="G1756" s="59"/>
      <c r="H1756" s="58"/>
      <c r="I1756" s="54"/>
      <c r="J1756" s="54"/>
      <c r="K1756" s="54"/>
    </row>
    <row r="1757" spans="2:11" x14ac:dyDescent="0.25">
      <c r="B1757" s="20"/>
      <c r="C1757" s="19"/>
      <c r="D1757" s="56"/>
      <c r="E1757" s="20"/>
      <c r="F1757" s="59"/>
      <c r="G1757" s="59"/>
      <c r="H1757" s="58"/>
      <c r="I1757" s="54"/>
      <c r="J1757" s="54"/>
      <c r="K1757" s="54"/>
    </row>
    <row r="1758" spans="2:11" x14ac:dyDescent="0.25">
      <c r="B1758" s="20"/>
      <c r="C1758" s="19"/>
      <c r="D1758" s="56"/>
      <c r="E1758" s="20"/>
      <c r="F1758" s="59"/>
      <c r="G1758" s="59"/>
      <c r="H1758" s="58"/>
      <c r="I1758" s="54"/>
      <c r="J1758" s="54"/>
      <c r="K1758" s="54"/>
    </row>
    <row r="1759" spans="2:11" x14ac:dyDescent="0.25">
      <c r="B1759" s="20"/>
      <c r="C1759" s="19"/>
      <c r="D1759" s="56"/>
      <c r="E1759" s="20"/>
      <c r="F1759" s="59"/>
      <c r="G1759" s="59"/>
      <c r="H1759" s="58"/>
      <c r="I1759" s="54"/>
      <c r="J1759" s="54"/>
      <c r="K1759" s="54"/>
    </row>
    <row r="1760" spans="2:11" x14ac:dyDescent="0.25">
      <c r="B1760" s="20"/>
      <c r="C1760" s="19"/>
      <c r="D1760" s="56"/>
      <c r="E1760" s="20"/>
      <c r="F1760" s="59"/>
      <c r="G1760" s="59"/>
      <c r="H1760" s="58"/>
      <c r="I1760" s="54"/>
      <c r="J1760" s="54"/>
      <c r="K1760" s="54"/>
    </row>
    <row r="1761" spans="2:11" x14ac:dyDescent="0.25">
      <c r="B1761" s="20"/>
      <c r="C1761" s="19"/>
      <c r="D1761" s="56"/>
      <c r="E1761" s="20"/>
      <c r="F1761" s="59"/>
      <c r="G1761" s="59"/>
      <c r="H1761" s="58"/>
      <c r="I1761" s="54"/>
      <c r="J1761" s="54"/>
      <c r="K1761" s="54"/>
    </row>
    <row r="1762" spans="2:11" x14ac:dyDescent="0.25">
      <c r="B1762" s="20"/>
      <c r="C1762" s="19"/>
      <c r="D1762" s="56"/>
      <c r="E1762" s="20"/>
      <c r="F1762" s="59"/>
      <c r="G1762" s="59"/>
      <c r="H1762" s="58"/>
      <c r="I1762" s="54"/>
      <c r="J1762" s="54"/>
      <c r="K1762" s="54"/>
    </row>
    <row r="1763" spans="2:11" x14ac:dyDescent="0.25">
      <c r="B1763" s="20"/>
      <c r="C1763" s="19"/>
      <c r="D1763" s="56"/>
      <c r="E1763" s="20"/>
      <c r="F1763" s="59"/>
      <c r="G1763" s="59"/>
      <c r="H1763" s="58"/>
      <c r="I1763" s="54"/>
      <c r="J1763" s="54"/>
      <c r="K1763" s="54"/>
    </row>
    <row r="1764" spans="2:11" x14ac:dyDescent="0.25">
      <c r="B1764" s="20"/>
      <c r="C1764" s="19"/>
      <c r="D1764" s="56"/>
      <c r="E1764" s="20"/>
      <c r="F1764" s="59"/>
      <c r="G1764" s="59"/>
      <c r="H1764" s="58"/>
      <c r="I1764" s="54"/>
      <c r="J1764" s="54"/>
      <c r="K1764" s="54"/>
    </row>
    <row r="1765" spans="2:11" x14ac:dyDescent="0.25">
      <c r="B1765" s="20"/>
      <c r="C1765" s="19"/>
      <c r="D1765" s="56"/>
      <c r="E1765" s="20"/>
      <c r="F1765" s="59"/>
      <c r="G1765" s="59"/>
      <c r="H1765" s="58"/>
      <c r="I1765" s="54"/>
      <c r="J1765" s="54"/>
      <c r="K1765" s="54"/>
    </row>
    <row r="1766" spans="2:11" x14ac:dyDescent="0.25">
      <c r="B1766" s="20"/>
      <c r="C1766" s="19"/>
      <c r="D1766" s="56"/>
      <c r="E1766" s="20"/>
      <c r="F1766" s="59"/>
      <c r="G1766" s="59"/>
      <c r="H1766" s="58"/>
      <c r="I1766" s="54"/>
      <c r="J1766" s="54"/>
      <c r="K1766" s="54"/>
    </row>
    <row r="1767" spans="2:11" x14ac:dyDescent="0.25">
      <c r="B1767" s="20"/>
      <c r="C1767" s="19"/>
      <c r="D1767" s="56"/>
      <c r="E1767" s="20"/>
      <c r="F1767" s="59"/>
      <c r="G1767" s="59"/>
      <c r="H1767" s="58"/>
      <c r="I1767" s="54"/>
      <c r="J1767" s="54"/>
      <c r="K1767" s="54"/>
    </row>
    <row r="1768" spans="2:11" x14ac:dyDescent="0.25">
      <c r="B1768" s="20"/>
      <c r="C1768" s="19"/>
      <c r="D1768" s="56"/>
      <c r="E1768" s="20"/>
      <c r="F1768" s="59"/>
      <c r="G1768" s="59"/>
      <c r="H1768" s="58"/>
      <c r="I1768" s="54"/>
      <c r="J1768" s="54"/>
      <c r="K1768" s="54"/>
    </row>
    <row r="1769" spans="2:11" x14ac:dyDescent="0.25">
      <c r="B1769" s="20"/>
      <c r="C1769" s="19"/>
      <c r="D1769" s="56"/>
      <c r="E1769" s="20"/>
      <c r="F1769" s="59"/>
      <c r="G1769" s="59"/>
      <c r="H1769" s="58"/>
      <c r="I1769" s="54"/>
      <c r="J1769" s="54"/>
      <c r="K1769" s="54"/>
    </row>
    <row r="1770" spans="2:11" x14ac:dyDescent="0.25">
      <c r="B1770" s="20"/>
      <c r="C1770" s="19"/>
      <c r="D1770" s="56"/>
      <c r="E1770" s="20"/>
      <c r="F1770" s="59"/>
      <c r="G1770" s="59"/>
      <c r="H1770" s="58"/>
      <c r="I1770" s="54"/>
      <c r="J1770" s="54"/>
      <c r="K1770" s="54"/>
    </row>
    <row r="1771" spans="2:11" x14ac:dyDescent="0.25">
      <c r="B1771" s="20"/>
      <c r="C1771" s="19"/>
      <c r="D1771" s="56"/>
      <c r="E1771" s="20"/>
      <c r="F1771" s="59"/>
      <c r="G1771" s="59"/>
      <c r="H1771" s="58"/>
      <c r="I1771" s="54"/>
      <c r="J1771" s="54"/>
      <c r="K1771" s="54"/>
    </row>
    <row r="1772" spans="2:11" x14ac:dyDescent="0.25">
      <c r="B1772" s="20"/>
      <c r="C1772" s="19"/>
      <c r="D1772" s="56"/>
      <c r="E1772" s="20"/>
      <c r="F1772" s="59"/>
      <c r="G1772" s="59"/>
      <c r="H1772" s="58"/>
      <c r="I1772" s="54"/>
      <c r="J1772" s="54"/>
      <c r="K1772" s="54"/>
    </row>
    <row r="1773" spans="2:11" x14ac:dyDescent="0.25">
      <c r="B1773" s="20"/>
      <c r="C1773" s="19"/>
      <c r="D1773" s="56"/>
      <c r="E1773" s="20"/>
      <c r="F1773" s="59"/>
      <c r="G1773" s="59"/>
      <c r="H1773" s="58"/>
      <c r="I1773" s="54"/>
      <c r="J1773" s="54"/>
      <c r="K1773" s="54"/>
    </row>
    <row r="1774" spans="2:11" x14ac:dyDescent="0.25">
      <c r="B1774" s="20"/>
      <c r="C1774" s="19"/>
      <c r="D1774" s="56"/>
      <c r="E1774" s="20"/>
      <c r="F1774" s="59"/>
      <c r="G1774" s="59"/>
      <c r="H1774" s="58"/>
      <c r="I1774" s="54"/>
      <c r="J1774" s="54"/>
      <c r="K1774" s="54"/>
    </row>
    <row r="1775" spans="2:11" x14ac:dyDescent="0.25">
      <c r="B1775" s="20"/>
      <c r="C1775" s="19"/>
      <c r="D1775" s="56"/>
      <c r="E1775" s="20"/>
      <c r="F1775" s="59"/>
      <c r="G1775" s="59"/>
      <c r="H1775" s="58"/>
      <c r="I1775" s="54"/>
      <c r="J1775" s="54"/>
      <c r="K1775" s="54"/>
    </row>
    <row r="1776" spans="2:11" x14ac:dyDescent="0.25">
      <c r="B1776" s="20"/>
      <c r="C1776" s="19"/>
      <c r="D1776" s="56"/>
      <c r="E1776" s="20"/>
      <c r="F1776" s="59"/>
      <c r="G1776" s="59"/>
      <c r="H1776" s="58"/>
      <c r="I1776" s="54"/>
      <c r="J1776" s="54"/>
      <c r="K1776" s="54"/>
    </row>
    <row r="1777" spans="2:11" x14ac:dyDescent="0.25">
      <c r="B1777" s="20"/>
      <c r="C1777" s="19"/>
      <c r="D1777" s="56"/>
      <c r="E1777" s="20"/>
      <c r="F1777" s="59"/>
      <c r="G1777" s="59"/>
      <c r="H1777" s="58"/>
      <c r="I1777" s="54"/>
      <c r="J1777" s="54"/>
      <c r="K1777" s="54"/>
    </row>
    <row r="1778" spans="2:11" x14ac:dyDescent="0.25">
      <c r="B1778" s="20"/>
      <c r="C1778" s="19"/>
      <c r="D1778" s="56"/>
      <c r="E1778" s="20"/>
      <c r="F1778" s="59"/>
      <c r="G1778" s="59"/>
      <c r="H1778" s="58"/>
      <c r="I1778" s="54"/>
      <c r="J1778" s="54"/>
      <c r="K1778" s="54"/>
    </row>
    <row r="1779" spans="2:11" x14ac:dyDescent="0.25">
      <c r="B1779" s="20"/>
      <c r="C1779" s="19"/>
      <c r="D1779" s="56"/>
      <c r="E1779" s="20"/>
      <c r="F1779" s="59"/>
      <c r="G1779" s="59"/>
      <c r="H1779" s="58"/>
      <c r="I1779" s="54"/>
      <c r="J1779" s="54"/>
      <c r="K1779" s="54"/>
    </row>
    <row r="1780" spans="2:11" x14ac:dyDescent="0.25">
      <c r="B1780" s="20"/>
      <c r="C1780" s="19"/>
      <c r="D1780" s="56"/>
      <c r="E1780" s="20"/>
      <c r="F1780" s="59"/>
      <c r="G1780" s="59"/>
      <c r="H1780" s="58"/>
      <c r="I1780" s="54"/>
      <c r="J1780" s="54"/>
      <c r="K1780" s="54"/>
    </row>
    <row r="1781" spans="2:11" x14ac:dyDescent="0.25">
      <c r="B1781" s="20"/>
      <c r="C1781" s="19"/>
      <c r="D1781" s="56"/>
      <c r="E1781" s="20"/>
      <c r="F1781" s="59"/>
      <c r="G1781" s="59"/>
      <c r="H1781" s="58"/>
      <c r="I1781" s="54"/>
      <c r="J1781" s="54"/>
      <c r="K1781" s="54"/>
    </row>
    <row r="1782" spans="2:11" x14ac:dyDescent="0.25">
      <c r="B1782" s="20"/>
      <c r="C1782" s="19"/>
      <c r="D1782" s="56"/>
      <c r="E1782" s="20"/>
      <c r="F1782" s="59"/>
      <c r="G1782" s="59"/>
      <c r="H1782" s="58"/>
      <c r="I1782" s="54"/>
      <c r="J1782" s="54"/>
      <c r="K1782" s="54"/>
    </row>
    <row r="1783" spans="2:11" x14ac:dyDescent="0.25">
      <c r="B1783" s="20"/>
      <c r="C1783" s="19"/>
      <c r="D1783" s="56"/>
      <c r="E1783" s="20"/>
      <c r="F1783" s="59"/>
      <c r="G1783" s="59"/>
      <c r="H1783" s="58"/>
      <c r="I1783" s="54"/>
      <c r="J1783" s="54"/>
      <c r="K1783" s="54"/>
    </row>
    <row r="1784" spans="2:11" x14ac:dyDescent="0.25">
      <c r="B1784" s="20"/>
      <c r="C1784" s="19"/>
      <c r="D1784" s="56"/>
      <c r="E1784" s="20"/>
      <c r="F1784" s="59"/>
      <c r="G1784" s="59"/>
      <c r="H1784" s="58"/>
      <c r="I1784" s="54"/>
      <c r="J1784" s="54"/>
      <c r="K1784" s="54"/>
    </row>
    <row r="1785" spans="2:11" x14ac:dyDescent="0.25">
      <c r="B1785" s="20"/>
      <c r="C1785" s="19"/>
      <c r="D1785" s="56"/>
      <c r="E1785" s="20"/>
      <c r="F1785" s="59"/>
      <c r="G1785" s="59"/>
      <c r="H1785" s="58"/>
      <c r="I1785" s="54"/>
      <c r="J1785" s="54"/>
      <c r="K1785" s="54"/>
    </row>
    <row r="1786" spans="2:11" x14ac:dyDescent="0.25">
      <c r="B1786" s="20"/>
      <c r="C1786" s="19"/>
      <c r="D1786" s="56"/>
      <c r="E1786" s="20"/>
      <c r="F1786" s="59"/>
      <c r="G1786" s="59"/>
      <c r="H1786" s="58"/>
      <c r="I1786" s="54"/>
      <c r="J1786" s="54"/>
      <c r="K1786" s="54"/>
    </row>
    <row r="1787" spans="2:11" x14ac:dyDescent="0.25">
      <c r="B1787" s="20"/>
      <c r="C1787" s="19"/>
      <c r="D1787" s="56"/>
      <c r="E1787" s="20"/>
      <c r="F1787" s="59"/>
      <c r="G1787" s="59"/>
      <c r="H1787" s="58"/>
      <c r="I1787" s="54"/>
      <c r="J1787" s="54"/>
      <c r="K1787" s="54"/>
    </row>
    <row r="1788" spans="2:11" x14ac:dyDescent="0.25">
      <c r="B1788" s="20"/>
      <c r="C1788" s="19"/>
      <c r="D1788" s="56"/>
      <c r="E1788" s="20"/>
      <c r="F1788" s="59"/>
      <c r="G1788" s="59"/>
      <c r="H1788" s="58"/>
      <c r="I1788" s="54"/>
      <c r="J1788" s="54"/>
      <c r="K1788" s="54"/>
    </row>
    <row r="1789" spans="2:11" x14ac:dyDescent="0.25">
      <c r="B1789" s="20"/>
      <c r="C1789" s="19"/>
      <c r="D1789" s="56"/>
      <c r="E1789" s="20"/>
      <c r="F1789" s="59"/>
      <c r="G1789" s="59"/>
      <c r="H1789" s="58"/>
      <c r="I1789" s="54"/>
      <c r="J1789" s="54"/>
      <c r="K1789" s="54"/>
    </row>
    <row r="1790" spans="2:11" x14ac:dyDescent="0.25">
      <c r="B1790" s="20"/>
      <c r="C1790" s="19"/>
      <c r="D1790" s="56"/>
      <c r="E1790" s="20"/>
      <c r="F1790" s="59"/>
      <c r="G1790" s="59"/>
      <c r="H1790" s="58"/>
      <c r="I1790" s="54"/>
      <c r="J1790" s="54"/>
      <c r="K1790" s="54"/>
    </row>
    <row r="1791" spans="2:11" x14ac:dyDescent="0.25">
      <c r="B1791" s="20"/>
      <c r="C1791" s="19"/>
      <c r="D1791" s="56"/>
      <c r="E1791" s="20"/>
      <c r="F1791" s="59"/>
      <c r="G1791" s="59"/>
      <c r="H1791" s="58"/>
      <c r="I1791" s="54"/>
      <c r="J1791" s="54"/>
      <c r="K1791" s="54"/>
    </row>
    <row r="1792" spans="2:11" x14ac:dyDescent="0.25">
      <c r="B1792" s="20"/>
      <c r="C1792" s="19"/>
      <c r="D1792" s="56"/>
      <c r="E1792" s="20"/>
      <c r="F1792" s="59"/>
      <c r="G1792" s="59"/>
      <c r="H1792" s="58"/>
      <c r="I1792" s="54"/>
      <c r="J1792" s="54"/>
      <c r="K1792" s="54"/>
    </row>
    <row r="1793" spans="2:11" x14ac:dyDescent="0.25">
      <c r="B1793" s="20"/>
      <c r="C1793" s="19"/>
      <c r="D1793" s="56"/>
      <c r="E1793" s="20"/>
      <c r="F1793" s="59"/>
      <c r="G1793" s="59"/>
      <c r="H1793" s="58"/>
      <c r="I1793" s="54"/>
      <c r="J1793" s="54"/>
      <c r="K1793" s="54"/>
    </row>
    <row r="1794" spans="2:11" x14ac:dyDescent="0.25">
      <c r="B1794" s="20"/>
      <c r="C1794" s="19"/>
      <c r="D1794" s="56"/>
      <c r="E1794" s="20"/>
      <c r="F1794" s="59"/>
      <c r="G1794" s="59"/>
      <c r="H1794" s="58"/>
      <c r="I1794" s="54"/>
      <c r="J1794" s="54"/>
      <c r="K1794" s="54"/>
    </row>
    <row r="1795" spans="2:11" ht="15.75" x14ac:dyDescent="0.25">
      <c r="C1795" s="63"/>
      <c r="D1795" s="64"/>
      <c r="E1795" s="64"/>
      <c r="F1795" s="65"/>
      <c r="G1795" s="66"/>
      <c r="H1795" s="67"/>
      <c r="I1795" s="67"/>
      <c r="J1795" s="67"/>
      <c r="K1795" s="67"/>
    </row>
    <row r="1796" spans="2:11" ht="15.75" x14ac:dyDescent="0.25">
      <c r="C1796" s="63"/>
      <c r="D1796" s="64"/>
      <c r="E1796" s="64"/>
      <c r="F1796" s="65"/>
      <c r="G1796" s="66"/>
      <c r="H1796" s="67"/>
      <c r="I1796" s="67"/>
      <c r="J1796" s="67"/>
      <c r="K1796" s="67"/>
    </row>
    <row r="1797" spans="2:11" x14ac:dyDescent="0.25">
      <c r="C1797" s="67"/>
      <c r="D1797" s="67"/>
      <c r="E1797" s="67"/>
      <c r="F1797" s="65"/>
      <c r="G1797" s="68"/>
      <c r="H1797" s="67"/>
      <c r="I1797" s="67"/>
      <c r="J1797" s="67"/>
      <c r="K1797" s="67"/>
    </row>
    <row r="1798" spans="2:11" x14ac:dyDescent="0.25">
      <c r="C1798" s="67"/>
      <c r="D1798" s="67"/>
      <c r="E1798" s="67"/>
      <c r="F1798" s="65"/>
      <c r="G1798" s="68"/>
      <c r="H1798" s="67"/>
      <c r="I1798" s="67"/>
      <c r="J1798" s="67"/>
      <c r="K1798" s="67"/>
    </row>
    <row r="1799" spans="2:11" x14ac:dyDescent="0.25">
      <c r="C1799" s="67"/>
      <c r="D1799" s="67"/>
      <c r="E1799" s="67"/>
      <c r="F1799" s="65"/>
      <c r="G1799" s="68"/>
      <c r="H1799" s="67"/>
      <c r="I1799" s="67"/>
      <c r="J1799" s="67"/>
      <c r="K1799" s="67"/>
    </row>
    <row r="1800" spans="2:11" x14ac:dyDescent="0.25">
      <c r="C1800" s="67"/>
      <c r="D1800" s="67"/>
      <c r="E1800" s="67"/>
      <c r="F1800" s="65"/>
      <c r="G1800" s="68"/>
      <c r="H1800" s="67"/>
      <c r="I1800" s="67"/>
      <c r="J1800" s="67"/>
      <c r="K1800" s="67"/>
    </row>
    <row r="1801" spans="2:11" x14ac:dyDescent="0.25">
      <c r="C1801" s="67"/>
      <c r="D1801" s="67"/>
      <c r="E1801" s="67"/>
      <c r="F1801" s="65"/>
      <c r="G1801" s="68"/>
      <c r="H1801" s="67"/>
      <c r="I1801" s="67"/>
      <c r="J1801" s="67"/>
      <c r="K1801" s="67"/>
    </row>
    <row r="1802" spans="2:11" x14ac:dyDescent="0.25">
      <c r="C1802" s="67"/>
      <c r="D1802" s="67"/>
      <c r="E1802" s="67"/>
      <c r="F1802" s="65"/>
      <c r="G1802" s="68"/>
      <c r="H1802" s="67"/>
      <c r="I1802" s="67"/>
      <c r="J1802" s="67"/>
      <c r="K1802" s="67"/>
    </row>
    <row r="1803" spans="2:11" x14ac:dyDescent="0.25">
      <c r="C1803" s="67"/>
      <c r="D1803" s="67"/>
      <c r="E1803" s="67"/>
      <c r="F1803" s="65"/>
      <c r="G1803" s="68"/>
      <c r="H1803" s="67"/>
      <c r="I1803" s="67"/>
      <c r="J1803" s="67"/>
      <c r="K1803" s="67"/>
    </row>
    <row r="1804" spans="2:11" x14ac:dyDescent="0.25">
      <c r="C1804" s="67"/>
      <c r="D1804" s="67"/>
      <c r="E1804" s="67"/>
      <c r="F1804" s="65"/>
      <c r="G1804" s="68"/>
      <c r="H1804" s="67"/>
      <c r="I1804" s="67"/>
      <c r="J1804" s="67"/>
      <c r="K1804" s="67"/>
    </row>
    <row r="1805" spans="2:11" x14ac:dyDescent="0.25">
      <c r="C1805" s="67"/>
      <c r="D1805" s="67"/>
      <c r="E1805" s="67"/>
      <c r="F1805" s="65"/>
      <c r="G1805" s="68"/>
      <c r="H1805" s="67"/>
      <c r="I1805" s="67"/>
      <c r="J1805" s="67"/>
      <c r="K1805" s="67"/>
    </row>
    <row r="1806" spans="2:11" x14ac:dyDescent="0.25">
      <c r="C1806" s="67"/>
      <c r="D1806" s="67"/>
      <c r="E1806" s="67"/>
      <c r="F1806" s="65"/>
      <c r="G1806" s="68"/>
      <c r="H1806" s="67"/>
      <c r="I1806" s="67"/>
      <c r="J1806" s="67"/>
      <c r="K1806" s="67"/>
    </row>
    <row r="1807" spans="2:11" x14ac:dyDescent="0.25">
      <c r="C1807" s="67"/>
      <c r="D1807" s="67"/>
      <c r="E1807" s="67"/>
      <c r="F1807" s="65"/>
      <c r="G1807" s="68"/>
      <c r="H1807" s="67"/>
      <c r="I1807" s="67"/>
      <c r="J1807" s="67"/>
      <c r="K1807" s="67"/>
    </row>
  </sheetData>
  <autoFilter ref="B1:K1897" xr:uid="{142205AE-0578-4F08-AC1F-CCBC91BB7FF9}">
    <sortState xmlns:xlrd2="http://schemas.microsoft.com/office/spreadsheetml/2017/richdata2" ref="B2:K1897">
      <sortCondition ref="D1:D189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C14C-78D1-4F49-8D87-66999700BBDF}">
  <dimension ref="A1:L115"/>
  <sheetViews>
    <sheetView topLeftCell="A112" workbookViewId="0">
      <selection activeCell="E85" sqref="E85:G85"/>
    </sheetView>
  </sheetViews>
  <sheetFormatPr defaultRowHeight="15" x14ac:dyDescent="0.25"/>
  <cols>
    <col min="2" max="2" width="5.42578125" customWidth="1"/>
    <col min="3" max="3" width="29.28515625" customWidth="1"/>
    <col min="4" max="4" width="13.85546875" customWidth="1"/>
    <col min="5" max="5" width="11.85546875" customWidth="1"/>
    <col min="6" max="6" width="12" style="14" customWidth="1"/>
    <col min="7" max="7" width="13.140625" style="15" customWidth="1"/>
    <col min="8" max="8" width="11" bestFit="1" customWidth="1"/>
    <col min="9" max="9" width="27" customWidth="1"/>
    <col min="10" max="10" width="10.5703125" customWidth="1"/>
    <col min="11" max="11" width="14" customWidth="1"/>
    <col min="12" max="12" width="24.7109375" customWidth="1"/>
  </cols>
  <sheetData>
    <row r="1" spans="1:11" ht="128.25" x14ac:dyDescent="0.25">
      <c r="B1" s="16" t="s">
        <v>32</v>
      </c>
      <c r="C1" s="16" t="s">
        <v>33</v>
      </c>
      <c r="D1" s="16" t="s">
        <v>34</v>
      </c>
      <c r="E1" s="16" t="s">
        <v>35</v>
      </c>
      <c r="F1" s="17" t="s">
        <v>36</v>
      </c>
      <c r="G1" s="17" t="s">
        <v>37</v>
      </c>
      <c r="H1" s="17" t="s">
        <v>38</v>
      </c>
      <c r="I1" s="16" t="s">
        <v>39</v>
      </c>
      <c r="J1" s="16" t="s">
        <v>40</v>
      </c>
      <c r="K1" s="18" t="s">
        <v>41</v>
      </c>
    </row>
    <row r="2" spans="1:11" ht="45" x14ac:dyDescent="0.25">
      <c r="A2">
        <v>1</v>
      </c>
      <c r="B2" s="20">
        <v>136</v>
      </c>
      <c r="C2" s="33" t="s">
        <v>461</v>
      </c>
      <c r="D2" s="69" t="s">
        <v>42</v>
      </c>
      <c r="E2" s="35" t="s">
        <v>301</v>
      </c>
      <c r="F2" s="36">
        <v>47.69</v>
      </c>
      <c r="G2" s="36">
        <v>57.7</v>
      </c>
      <c r="H2" s="37">
        <v>45455</v>
      </c>
      <c r="I2" s="35" t="s">
        <v>343</v>
      </c>
      <c r="J2" s="35"/>
      <c r="K2" s="35" t="s">
        <v>462</v>
      </c>
    </row>
    <row r="3" spans="1:11" ht="45" x14ac:dyDescent="0.25">
      <c r="B3" s="20"/>
      <c r="C3" s="33"/>
      <c r="D3" s="69" t="s">
        <v>42</v>
      </c>
      <c r="E3" s="35" t="s">
        <v>301</v>
      </c>
      <c r="F3" s="36">
        <v>42.61</v>
      </c>
      <c r="G3" s="36">
        <v>51.56</v>
      </c>
      <c r="H3" s="37">
        <v>45483</v>
      </c>
      <c r="I3" s="35" t="s">
        <v>343</v>
      </c>
      <c r="J3" s="35"/>
      <c r="K3" s="35" t="s">
        <v>462</v>
      </c>
    </row>
    <row r="4" spans="1:11" ht="45" x14ac:dyDescent="0.25">
      <c r="A4">
        <v>2</v>
      </c>
      <c r="B4" s="20">
        <v>154</v>
      </c>
      <c r="C4" s="28" t="s">
        <v>628</v>
      </c>
      <c r="D4" s="22" t="s">
        <v>42</v>
      </c>
      <c r="E4" s="23" t="s">
        <v>128</v>
      </c>
      <c r="F4" s="26">
        <v>8.26</v>
      </c>
      <c r="G4" s="26">
        <v>10</v>
      </c>
      <c r="H4" s="27">
        <v>45471</v>
      </c>
      <c r="I4" s="23" t="s">
        <v>265</v>
      </c>
      <c r="J4" s="23"/>
      <c r="K4" s="21" t="s">
        <v>629</v>
      </c>
    </row>
    <row r="5" spans="1:11" ht="45" x14ac:dyDescent="0.25">
      <c r="A5">
        <v>3</v>
      </c>
      <c r="B5" s="20">
        <v>155</v>
      </c>
      <c r="C5" s="28" t="s">
        <v>630</v>
      </c>
      <c r="D5" s="22" t="s">
        <v>42</v>
      </c>
      <c r="E5" s="23" t="s">
        <v>445</v>
      </c>
      <c r="F5" s="26">
        <v>172.39</v>
      </c>
      <c r="G5" s="26">
        <v>172.39</v>
      </c>
      <c r="H5" s="27">
        <v>45474</v>
      </c>
      <c r="I5" s="23" t="s">
        <v>631</v>
      </c>
      <c r="J5" s="23"/>
      <c r="K5" s="21" t="s">
        <v>632</v>
      </c>
    </row>
    <row r="6" spans="1:11" ht="45" x14ac:dyDescent="0.25">
      <c r="A6">
        <v>4</v>
      </c>
      <c r="B6" s="20">
        <v>156</v>
      </c>
      <c r="C6" s="28" t="s">
        <v>633</v>
      </c>
      <c r="D6" s="22" t="s">
        <v>42</v>
      </c>
      <c r="E6" s="23" t="s">
        <v>97</v>
      </c>
      <c r="F6" s="26">
        <v>129.66</v>
      </c>
      <c r="G6" s="26">
        <v>156.88999999999999</v>
      </c>
      <c r="H6" s="27">
        <v>45475</v>
      </c>
      <c r="I6" s="23" t="s">
        <v>634</v>
      </c>
      <c r="J6" s="23"/>
      <c r="K6" s="21" t="s">
        <v>635</v>
      </c>
    </row>
    <row r="7" spans="1:11" ht="30" x14ac:dyDescent="0.25">
      <c r="A7">
        <v>5</v>
      </c>
      <c r="B7" s="20">
        <v>157</v>
      </c>
      <c r="C7" s="28" t="s">
        <v>636</v>
      </c>
      <c r="D7" s="22" t="s">
        <v>42</v>
      </c>
      <c r="E7" s="23" t="s">
        <v>637</v>
      </c>
      <c r="F7" s="26">
        <v>90.91</v>
      </c>
      <c r="G7" s="26">
        <v>110</v>
      </c>
      <c r="H7" s="27">
        <v>45475</v>
      </c>
      <c r="I7" s="23" t="s">
        <v>638</v>
      </c>
      <c r="J7" s="23"/>
      <c r="K7" s="21" t="s">
        <v>639</v>
      </c>
    </row>
    <row r="8" spans="1:11" ht="60" x14ac:dyDescent="0.25">
      <c r="A8">
        <v>6</v>
      </c>
      <c r="B8" s="20">
        <v>161</v>
      </c>
      <c r="C8" s="28" t="s">
        <v>654</v>
      </c>
      <c r="D8" s="22" t="s">
        <v>42</v>
      </c>
      <c r="E8" s="23" t="s">
        <v>289</v>
      </c>
      <c r="F8" s="26">
        <v>90</v>
      </c>
      <c r="G8" s="26">
        <v>90</v>
      </c>
      <c r="H8" s="27">
        <v>45477</v>
      </c>
      <c r="I8" s="23" t="s">
        <v>290</v>
      </c>
      <c r="J8" s="23" t="s">
        <v>655</v>
      </c>
      <c r="K8" s="21" t="s">
        <v>656</v>
      </c>
    </row>
    <row r="9" spans="1:11" ht="45" x14ac:dyDescent="0.25">
      <c r="A9">
        <v>7</v>
      </c>
      <c r="B9" s="20">
        <v>163</v>
      </c>
      <c r="C9" s="28" t="s">
        <v>671</v>
      </c>
      <c r="D9" s="22" t="s">
        <v>42</v>
      </c>
      <c r="E9" s="23" t="s">
        <v>672</v>
      </c>
      <c r="F9" s="26">
        <v>6.76</v>
      </c>
      <c r="G9" s="26">
        <v>8.18</v>
      </c>
      <c r="H9" s="27">
        <v>45483</v>
      </c>
      <c r="I9" s="23" t="s">
        <v>525</v>
      </c>
      <c r="J9" s="23"/>
      <c r="K9" s="21" t="s">
        <v>673</v>
      </c>
    </row>
    <row r="10" spans="1:11" ht="30" x14ac:dyDescent="0.25">
      <c r="A10">
        <v>8</v>
      </c>
      <c r="B10" s="20">
        <v>164</v>
      </c>
      <c r="C10" s="28" t="s">
        <v>674</v>
      </c>
      <c r="D10" s="22" t="s">
        <v>42</v>
      </c>
      <c r="E10" s="23" t="s">
        <v>47</v>
      </c>
      <c r="F10" s="26">
        <v>40</v>
      </c>
      <c r="G10" s="26">
        <v>48.4</v>
      </c>
      <c r="H10" s="27">
        <v>45483</v>
      </c>
      <c r="I10" s="23" t="s">
        <v>513</v>
      </c>
      <c r="J10" s="23"/>
      <c r="K10" s="21" t="s">
        <v>675</v>
      </c>
    </row>
    <row r="11" spans="1:11" ht="45" x14ac:dyDescent="0.25">
      <c r="A11">
        <v>9</v>
      </c>
      <c r="B11" s="20">
        <v>165</v>
      </c>
      <c r="C11" s="28" t="s">
        <v>676</v>
      </c>
      <c r="D11" s="22" t="s">
        <v>42</v>
      </c>
      <c r="E11" s="23" t="s">
        <v>398</v>
      </c>
      <c r="F11" s="26">
        <v>320</v>
      </c>
      <c r="G11" s="26">
        <v>320</v>
      </c>
      <c r="H11" s="27">
        <v>45484</v>
      </c>
      <c r="I11" s="23" t="s">
        <v>677</v>
      </c>
      <c r="J11" s="23"/>
      <c r="K11" s="21" t="s">
        <v>678</v>
      </c>
    </row>
    <row r="12" spans="1:11" ht="90" x14ac:dyDescent="0.25">
      <c r="A12">
        <v>10</v>
      </c>
      <c r="B12" s="20">
        <v>166</v>
      </c>
      <c r="C12" s="28" t="s">
        <v>679</v>
      </c>
      <c r="D12" s="22" t="s">
        <v>42</v>
      </c>
      <c r="E12" s="23" t="s">
        <v>680</v>
      </c>
      <c r="F12" s="26">
        <v>14662.5</v>
      </c>
      <c r="G12" s="26">
        <v>17741.63</v>
      </c>
      <c r="H12" s="27">
        <v>45484</v>
      </c>
      <c r="I12" s="23" t="s">
        <v>681</v>
      </c>
      <c r="J12" s="23" t="s">
        <v>682</v>
      </c>
      <c r="K12" s="21" t="s">
        <v>683</v>
      </c>
    </row>
    <row r="13" spans="1:11" ht="45" x14ac:dyDescent="0.25">
      <c r="A13">
        <v>11</v>
      </c>
      <c r="B13" s="20">
        <v>170</v>
      </c>
      <c r="C13" s="28" t="s">
        <v>695</v>
      </c>
      <c r="D13" s="38" t="s">
        <v>42</v>
      </c>
      <c r="E13" s="23" t="s">
        <v>44</v>
      </c>
      <c r="F13" s="26">
        <v>424</v>
      </c>
      <c r="G13" s="26">
        <v>513.04</v>
      </c>
      <c r="H13" s="27">
        <v>45485</v>
      </c>
      <c r="I13" s="23" t="s">
        <v>56</v>
      </c>
      <c r="J13" s="23"/>
      <c r="K13" s="21" t="s">
        <v>696</v>
      </c>
    </row>
    <row r="14" spans="1:11" ht="60" x14ac:dyDescent="0.25">
      <c r="A14">
        <v>12</v>
      </c>
      <c r="B14" s="20">
        <v>171</v>
      </c>
      <c r="C14" s="28" t="s">
        <v>697</v>
      </c>
      <c r="D14" s="38" t="s">
        <v>42</v>
      </c>
      <c r="E14" s="23" t="s">
        <v>119</v>
      </c>
      <c r="F14" s="26">
        <v>5823.76</v>
      </c>
      <c r="G14" s="26">
        <v>7046.75</v>
      </c>
      <c r="H14" s="27">
        <v>45489</v>
      </c>
      <c r="I14" s="23" t="s">
        <v>698</v>
      </c>
      <c r="J14" s="23" t="s">
        <v>699</v>
      </c>
      <c r="K14" s="21" t="s">
        <v>700</v>
      </c>
    </row>
    <row r="15" spans="1:11" ht="75" x14ac:dyDescent="0.25">
      <c r="A15">
        <v>13</v>
      </c>
      <c r="B15" s="20">
        <v>173</v>
      </c>
      <c r="C15" s="19" t="s">
        <v>705</v>
      </c>
      <c r="D15" s="38" t="s">
        <v>42</v>
      </c>
      <c r="E15" s="23" t="s">
        <v>119</v>
      </c>
      <c r="F15" s="26">
        <v>7200</v>
      </c>
      <c r="G15" s="26">
        <v>8712</v>
      </c>
      <c r="H15" s="27">
        <v>45491</v>
      </c>
      <c r="I15" s="23" t="s">
        <v>706</v>
      </c>
      <c r="J15" s="23" t="s">
        <v>707</v>
      </c>
      <c r="K15" s="21" t="s">
        <v>708</v>
      </c>
    </row>
    <row r="16" spans="1:11" ht="60" x14ac:dyDescent="0.25">
      <c r="A16">
        <v>14</v>
      </c>
      <c r="B16" s="20">
        <v>174</v>
      </c>
      <c r="C16" s="19" t="s">
        <v>709</v>
      </c>
      <c r="D16" s="38" t="s">
        <v>42</v>
      </c>
      <c r="E16" s="23" t="s">
        <v>119</v>
      </c>
      <c r="F16" s="26">
        <v>600</v>
      </c>
      <c r="G16" s="26">
        <v>726</v>
      </c>
      <c r="H16" s="27">
        <v>45492</v>
      </c>
      <c r="I16" s="23" t="s">
        <v>710</v>
      </c>
      <c r="J16" s="23" t="s">
        <v>711</v>
      </c>
      <c r="K16" s="21" t="s">
        <v>712</v>
      </c>
    </row>
    <row r="17" spans="1:11" ht="60" x14ac:dyDescent="0.25">
      <c r="A17">
        <v>15</v>
      </c>
      <c r="B17" s="20">
        <v>175</v>
      </c>
      <c r="C17" s="19" t="s">
        <v>713</v>
      </c>
      <c r="D17" s="38" t="s">
        <v>42</v>
      </c>
      <c r="E17" s="23" t="s">
        <v>289</v>
      </c>
      <c r="F17" s="26">
        <v>750</v>
      </c>
      <c r="G17" s="26">
        <v>750</v>
      </c>
      <c r="H17" s="27">
        <v>45492</v>
      </c>
      <c r="I17" s="23" t="s">
        <v>488</v>
      </c>
      <c r="J17" s="23" t="s">
        <v>714</v>
      </c>
      <c r="K17" s="21" t="s">
        <v>715</v>
      </c>
    </row>
    <row r="18" spans="1:11" ht="45" x14ac:dyDescent="0.25">
      <c r="A18">
        <v>16</v>
      </c>
      <c r="B18" s="20">
        <v>176</v>
      </c>
      <c r="C18" s="19" t="s">
        <v>716</v>
      </c>
      <c r="D18" s="38" t="s">
        <v>42</v>
      </c>
      <c r="E18" s="23" t="s">
        <v>47</v>
      </c>
      <c r="F18" s="26">
        <v>940</v>
      </c>
      <c r="G18" s="26">
        <v>1137.4000000000001</v>
      </c>
      <c r="H18" s="27">
        <v>45495</v>
      </c>
      <c r="I18" s="23" t="s">
        <v>717</v>
      </c>
      <c r="J18" s="23"/>
      <c r="K18" s="21" t="s">
        <v>718</v>
      </c>
    </row>
    <row r="19" spans="1:11" ht="45" x14ac:dyDescent="0.25">
      <c r="A19">
        <v>17</v>
      </c>
      <c r="B19" s="20">
        <v>177</v>
      </c>
      <c r="C19" s="19" t="s">
        <v>719</v>
      </c>
      <c r="D19" s="38" t="s">
        <v>42</v>
      </c>
      <c r="E19" s="23" t="s">
        <v>51</v>
      </c>
      <c r="F19" s="26">
        <v>110.39</v>
      </c>
      <c r="G19" s="26">
        <v>133.57</v>
      </c>
      <c r="H19" s="27">
        <v>45495</v>
      </c>
      <c r="I19" s="23" t="s">
        <v>720</v>
      </c>
      <c r="J19" s="23"/>
      <c r="K19" s="21" t="s">
        <v>721</v>
      </c>
    </row>
    <row r="20" spans="1:11" ht="45" x14ac:dyDescent="0.25">
      <c r="A20">
        <v>18</v>
      </c>
      <c r="B20" s="20">
        <v>179</v>
      </c>
      <c r="C20" s="19" t="s">
        <v>730</v>
      </c>
      <c r="D20" s="38" t="s">
        <v>42</v>
      </c>
      <c r="E20" s="23" t="s">
        <v>47</v>
      </c>
      <c r="F20" s="26">
        <v>348</v>
      </c>
      <c r="G20" s="26">
        <v>421.08</v>
      </c>
      <c r="H20" s="27">
        <v>45497</v>
      </c>
      <c r="I20" s="23" t="s">
        <v>731</v>
      </c>
      <c r="J20" s="23"/>
      <c r="K20" s="21" t="s">
        <v>732</v>
      </c>
    </row>
    <row r="21" spans="1:11" ht="30" x14ac:dyDescent="0.25">
      <c r="A21">
        <v>19</v>
      </c>
      <c r="B21" s="20">
        <v>180</v>
      </c>
      <c r="C21" s="19" t="s">
        <v>461</v>
      </c>
      <c r="D21" s="38" t="s">
        <v>42</v>
      </c>
      <c r="E21" s="23" t="s">
        <v>301</v>
      </c>
      <c r="F21" s="26">
        <v>63.33</v>
      </c>
      <c r="G21" s="26">
        <v>76.63</v>
      </c>
      <c r="H21" s="27">
        <v>45498</v>
      </c>
      <c r="I21" s="23" t="s">
        <v>343</v>
      </c>
      <c r="J21" s="23"/>
      <c r="K21" s="23" t="s">
        <v>733</v>
      </c>
    </row>
    <row r="22" spans="1:11" ht="45" x14ac:dyDescent="0.25">
      <c r="A22">
        <v>20</v>
      </c>
      <c r="B22" s="20">
        <v>181</v>
      </c>
      <c r="C22" s="19" t="s">
        <v>695</v>
      </c>
      <c r="D22" s="38" t="s">
        <v>42</v>
      </c>
      <c r="E22" s="23" t="s">
        <v>44</v>
      </c>
      <c r="F22" s="26">
        <v>216</v>
      </c>
      <c r="G22" s="26">
        <v>261.36</v>
      </c>
      <c r="H22" s="27">
        <v>45503</v>
      </c>
      <c r="I22" s="23" t="s">
        <v>56</v>
      </c>
      <c r="J22" s="23"/>
      <c r="K22" s="21" t="s">
        <v>696</v>
      </c>
    </row>
    <row r="23" spans="1:11" ht="45" x14ac:dyDescent="0.25">
      <c r="A23">
        <v>21</v>
      </c>
      <c r="B23" s="20">
        <v>182</v>
      </c>
      <c r="C23" s="19" t="s">
        <v>734</v>
      </c>
      <c r="D23" s="38" t="s">
        <v>42</v>
      </c>
      <c r="E23" s="23" t="s">
        <v>97</v>
      </c>
      <c r="F23" s="26">
        <v>21.49</v>
      </c>
      <c r="G23" s="26">
        <v>26</v>
      </c>
      <c r="H23" s="27">
        <v>45503</v>
      </c>
      <c r="I23" s="23" t="s">
        <v>493</v>
      </c>
      <c r="J23" s="23"/>
      <c r="K23" s="21" t="s">
        <v>735</v>
      </c>
    </row>
    <row r="24" spans="1:11" ht="60" x14ac:dyDescent="0.25">
      <c r="A24">
        <v>22</v>
      </c>
      <c r="B24" s="20">
        <v>183</v>
      </c>
      <c r="C24" s="19" t="s">
        <v>736</v>
      </c>
      <c r="D24" s="38" t="s">
        <v>42</v>
      </c>
      <c r="E24" s="23" t="s">
        <v>60</v>
      </c>
      <c r="F24" s="26">
        <v>13200</v>
      </c>
      <c r="G24" s="26">
        <v>13200</v>
      </c>
      <c r="H24" s="27">
        <v>45504</v>
      </c>
      <c r="I24" s="23" t="s">
        <v>737</v>
      </c>
      <c r="J24" s="23" t="s">
        <v>738</v>
      </c>
      <c r="K24" s="21" t="s">
        <v>739</v>
      </c>
    </row>
    <row r="25" spans="1:11" ht="45" x14ac:dyDescent="0.25">
      <c r="A25">
        <v>23</v>
      </c>
      <c r="B25" s="20">
        <v>184</v>
      </c>
      <c r="C25" s="19" t="s">
        <v>719</v>
      </c>
      <c r="D25" s="38" t="s">
        <v>42</v>
      </c>
      <c r="E25" s="23" t="s">
        <v>51</v>
      </c>
      <c r="F25" s="26">
        <v>441.56</v>
      </c>
      <c r="G25" s="26">
        <v>534.29</v>
      </c>
      <c r="H25" s="27">
        <v>45504</v>
      </c>
      <c r="I25" s="23" t="s">
        <v>720</v>
      </c>
      <c r="J25" s="23"/>
      <c r="K25" s="21" t="s">
        <v>740</v>
      </c>
    </row>
    <row r="26" spans="1:11" ht="90" x14ac:dyDescent="0.25">
      <c r="A26">
        <v>24</v>
      </c>
      <c r="B26" s="20">
        <v>185</v>
      </c>
      <c r="C26" s="19" t="s">
        <v>741</v>
      </c>
      <c r="D26" s="38" t="s">
        <v>42</v>
      </c>
      <c r="E26" s="23" t="s">
        <v>742</v>
      </c>
      <c r="F26" s="26">
        <v>3240.72</v>
      </c>
      <c r="G26" s="26">
        <v>3921.27</v>
      </c>
      <c r="H26" s="27">
        <v>45504</v>
      </c>
      <c r="I26" s="23" t="s">
        <v>743</v>
      </c>
      <c r="J26" s="23" t="s">
        <v>744</v>
      </c>
      <c r="K26" s="21" t="s">
        <v>745</v>
      </c>
    </row>
    <row r="27" spans="1:11" ht="45" x14ac:dyDescent="0.25">
      <c r="A27">
        <v>25</v>
      </c>
      <c r="B27" s="20">
        <v>186</v>
      </c>
      <c r="C27" s="19" t="s">
        <v>746</v>
      </c>
      <c r="D27" s="38" t="s">
        <v>42</v>
      </c>
      <c r="E27" s="23" t="s">
        <v>289</v>
      </c>
      <c r="F27" s="26">
        <v>168.78</v>
      </c>
      <c r="G27" s="26">
        <v>168.78</v>
      </c>
      <c r="H27" s="27">
        <v>45505</v>
      </c>
      <c r="I27" s="23" t="s">
        <v>374</v>
      </c>
      <c r="J27" s="23" t="s">
        <v>747</v>
      </c>
      <c r="K27" s="21" t="s">
        <v>748</v>
      </c>
    </row>
    <row r="28" spans="1:11" ht="45" x14ac:dyDescent="0.25">
      <c r="A28">
        <v>26</v>
      </c>
      <c r="B28" s="20">
        <v>187</v>
      </c>
      <c r="C28" s="19" t="s">
        <v>749</v>
      </c>
      <c r="D28" s="38" t="s">
        <v>42</v>
      </c>
      <c r="E28" s="23" t="s">
        <v>482</v>
      </c>
      <c r="F28" s="26">
        <v>85.02</v>
      </c>
      <c r="G28" s="26">
        <v>102.87</v>
      </c>
      <c r="H28" s="27">
        <v>45505</v>
      </c>
      <c r="I28" s="23" t="s">
        <v>750</v>
      </c>
      <c r="J28" s="23"/>
      <c r="K28" s="21" t="s">
        <v>751</v>
      </c>
    </row>
    <row r="29" spans="1:11" ht="45" x14ac:dyDescent="0.25">
      <c r="A29">
        <v>27</v>
      </c>
      <c r="B29" s="20">
        <v>188</v>
      </c>
      <c r="C29" s="19" t="s">
        <v>752</v>
      </c>
      <c r="D29" s="38" t="s">
        <v>42</v>
      </c>
      <c r="E29" s="23" t="s">
        <v>47</v>
      </c>
      <c r="F29" s="26">
        <v>2082.77</v>
      </c>
      <c r="G29" s="26">
        <v>2186.91</v>
      </c>
      <c r="H29" s="27">
        <v>45506</v>
      </c>
      <c r="I29" s="23" t="s">
        <v>753</v>
      </c>
      <c r="J29" s="23"/>
      <c r="K29" s="21" t="s">
        <v>754</v>
      </c>
    </row>
    <row r="30" spans="1:11" ht="45" x14ac:dyDescent="0.25">
      <c r="A30">
        <v>28</v>
      </c>
      <c r="B30" s="20">
        <v>189</v>
      </c>
      <c r="C30" s="19" t="s">
        <v>755</v>
      </c>
      <c r="D30" s="38" t="s">
        <v>42</v>
      </c>
      <c r="E30" s="23" t="s">
        <v>756</v>
      </c>
      <c r="F30" s="26">
        <v>12.4</v>
      </c>
      <c r="G30" s="26">
        <v>15</v>
      </c>
      <c r="H30" s="27">
        <v>45506</v>
      </c>
      <c r="I30" s="23" t="s">
        <v>757</v>
      </c>
      <c r="J30" s="23"/>
      <c r="K30" s="21" t="s">
        <v>758</v>
      </c>
    </row>
    <row r="31" spans="1:11" ht="45" x14ac:dyDescent="0.25">
      <c r="A31">
        <v>29</v>
      </c>
      <c r="B31" s="20">
        <v>190</v>
      </c>
      <c r="C31" s="19" t="s">
        <v>759</v>
      </c>
      <c r="D31" s="38" t="s">
        <v>42</v>
      </c>
      <c r="E31" s="23" t="s">
        <v>760</v>
      </c>
      <c r="F31" s="26">
        <v>36.4</v>
      </c>
      <c r="G31" s="26">
        <v>44.04</v>
      </c>
      <c r="H31" s="27">
        <v>45506</v>
      </c>
      <c r="I31" s="23" t="s">
        <v>406</v>
      </c>
      <c r="J31" s="23"/>
      <c r="K31" s="21" t="s">
        <v>761</v>
      </c>
    </row>
    <row r="32" spans="1:11" ht="45" x14ac:dyDescent="0.25">
      <c r="A32">
        <v>30</v>
      </c>
      <c r="B32" s="20">
        <v>192</v>
      </c>
      <c r="C32" s="19" t="s">
        <v>774</v>
      </c>
      <c r="D32" s="38" t="s">
        <v>42</v>
      </c>
      <c r="E32" s="23" t="s">
        <v>90</v>
      </c>
      <c r="F32" s="26">
        <v>190.33</v>
      </c>
      <c r="G32" s="26">
        <v>230.3</v>
      </c>
      <c r="H32" s="27">
        <v>45510</v>
      </c>
      <c r="I32" s="23" t="s">
        <v>98</v>
      </c>
      <c r="J32" s="23"/>
      <c r="K32" s="21" t="s">
        <v>775</v>
      </c>
    </row>
    <row r="33" spans="1:11" ht="45" x14ac:dyDescent="0.25">
      <c r="A33">
        <v>31</v>
      </c>
      <c r="B33" s="20">
        <v>193</v>
      </c>
      <c r="C33" s="19" t="s">
        <v>776</v>
      </c>
      <c r="D33" s="38" t="s">
        <v>42</v>
      </c>
      <c r="E33" s="23" t="s">
        <v>272</v>
      </c>
      <c r="F33" s="26">
        <v>553.72</v>
      </c>
      <c r="G33" s="26">
        <v>670</v>
      </c>
      <c r="H33" s="27">
        <v>45510</v>
      </c>
      <c r="I33" s="23" t="s">
        <v>777</v>
      </c>
      <c r="J33" s="23"/>
      <c r="K33" s="21" t="s">
        <v>778</v>
      </c>
    </row>
    <row r="34" spans="1:11" ht="45" x14ac:dyDescent="0.25">
      <c r="A34">
        <v>32</v>
      </c>
      <c r="B34" s="20">
        <v>194</v>
      </c>
      <c r="C34" s="19" t="s">
        <v>779</v>
      </c>
      <c r="D34" s="38" t="s">
        <v>42</v>
      </c>
      <c r="E34" s="23" t="s">
        <v>97</v>
      </c>
      <c r="F34" s="26">
        <v>158</v>
      </c>
      <c r="G34" s="26">
        <v>191.18</v>
      </c>
      <c r="H34" s="27">
        <v>45510</v>
      </c>
      <c r="I34" s="23" t="s">
        <v>780</v>
      </c>
      <c r="J34" s="23"/>
      <c r="K34" s="21" t="s">
        <v>781</v>
      </c>
    </row>
    <row r="35" spans="1:11" ht="45" x14ac:dyDescent="0.25">
      <c r="A35">
        <v>33</v>
      </c>
      <c r="B35" s="20">
        <v>198</v>
      </c>
      <c r="C35" s="28" t="s">
        <v>791</v>
      </c>
      <c r="D35" s="38" t="s">
        <v>42</v>
      </c>
      <c r="E35" s="23" t="s">
        <v>90</v>
      </c>
      <c r="F35" s="26">
        <v>75</v>
      </c>
      <c r="G35" s="26">
        <v>90.75</v>
      </c>
      <c r="H35" s="27">
        <v>45511</v>
      </c>
      <c r="I35" s="23" t="s">
        <v>792</v>
      </c>
      <c r="J35" s="23"/>
      <c r="K35" s="21" t="s">
        <v>793</v>
      </c>
    </row>
    <row r="36" spans="1:11" ht="45" x14ac:dyDescent="0.25">
      <c r="A36">
        <v>34</v>
      </c>
      <c r="B36" s="20">
        <v>199</v>
      </c>
      <c r="C36" s="28" t="s">
        <v>794</v>
      </c>
      <c r="D36" s="38" t="s">
        <v>42</v>
      </c>
      <c r="E36" s="23" t="s">
        <v>90</v>
      </c>
      <c r="F36" s="26">
        <v>45</v>
      </c>
      <c r="G36" s="26">
        <v>54.45</v>
      </c>
      <c r="H36" s="27">
        <v>45511</v>
      </c>
      <c r="I36" s="23" t="s">
        <v>792</v>
      </c>
      <c r="J36" s="23"/>
      <c r="K36" s="21" t="s">
        <v>795</v>
      </c>
    </row>
    <row r="37" spans="1:11" ht="45" x14ac:dyDescent="0.25">
      <c r="A37">
        <v>35</v>
      </c>
      <c r="B37" s="20">
        <v>200</v>
      </c>
      <c r="C37" s="28" t="s">
        <v>796</v>
      </c>
      <c r="D37" s="38" t="s">
        <v>42</v>
      </c>
      <c r="E37" s="23" t="s">
        <v>455</v>
      </c>
      <c r="F37" s="26">
        <v>59.92</v>
      </c>
      <c r="G37" s="26">
        <v>72.5</v>
      </c>
      <c r="H37" s="27">
        <v>45517</v>
      </c>
      <c r="I37" s="23" t="s">
        <v>797</v>
      </c>
      <c r="J37" s="23"/>
      <c r="K37" s="21" t="s">
        <v>798</v>
      </c>
    </row>
    <row r="38" spans="1:11" ht="45" x14ac:dyDescent="0.25">
      <c r="A38">
        <v>36</v>
      </c>
      <c r="B38" s="20">
        <v>201</v>
      </c>
      <c r="C38" s="28" t="s">
        <v>799</v>
      </c>
      <c r="D38" s="38" t="s">
        <v>42</v>
      </c>
      <c r="E38" s="23" t="s">
        <v>60</v>
      </c>
      <c r="F38" s="26">
        <v>490</v>
      </c>
      <c r="G38" s="26">
        <v>490</v>
      </c>
      <c r="H38" s="27">
        <v>45523</v>
      </c>
      <c r="I38" s="23" t="s">
        <v>800</v>
      </c>
      <c r="J38" s="23"/>
      <c r="K38" s="21" t="s">
        <v>801</v>
      </c>
    </row>
    <row r="39" spans="1:11" ht="90" x14ac:dyDescent="0.25">
      <c r="A39">
        <v>37</v>
      </c>
      <c r="B39" s="20">
        <v>203</v>
      </c>
      <c r="C39" s="28" t="s">
        <v>808</v>
      </c>
      <c r="D39" s="38" t="s">
        <v>42</v>
      </c>
      <c r="E39" s="23" t="s">
        <v>647</v>
      </c>
      <c r="F39" s="26">
        <v>3961.6</v>
      </c>
      <c r="G39" s="26">
        <v>4793.54</v>
      </c>
      <c r="H39" s="27">
        <v>45526</v>
      </c>
      <c r="I39" s="23" t="s">
        <v>283</v>
      </c>
      <c r="J39" s="23" t="s">
        <v>809</v>
      </c>
      <c r="K39" s="21" t="s">
        <v>810</v>
      </c>
    </row>
    <row r="40" spans="1:11" ht="45" x14ac:dyDescent="0.25">
      <c r="A40">
        <v>38</v>
      </c>
      <c r="B40" s="20">
        <v>204</v>
      </c>
      <c r="C40" s="28" t="s">
        <v>811</v>
      </c>
      <c r="D40" s="38" t="s">
        <v>42</v>
      </c>
      <c r="E40" s="23" t="s">
        <v>47</v>
      </c>
      <c r="F40" s="26">
        <v>1600</v>
      </c>
      <c r="G40" s="26">
        <v>1680</v>
      </c>
      <c r="H40" s="27">
        <v>45530</v>
      </c>
      <c r="I40" s="23" t="s">
        <v>812</v>
      </c>
      <c r="J40" s="23"/>
      <c r="K40" s="21" t="s">
        <v>813</v>
      </c>
    </row>
    <row r="41" spans="1:11" ht="30" x14ac:dyDescent="0.25">
      <c r="A41">
        <v>39</v>
      </c>
      <c r="B41" s="20">
        <v>205</v>
      </c>
      <c r="C41" s="28" t="s">
        <v>461</v>
      </c>
      <c r="D41" s="38" t="s">
        <v>42</v>
      </c>
      <c r="E41" s="23" t="s">
        <v>301</v>
      </c>
      <c r="F41" s="26">
        <v>20.76</v>
      </c>
      <c r="G41" s="26">
        <v>25.12</v>
      </c>
      <c r="H41" s="27">
        <v>45530</v>
      </c>
      <c r="I41" s="23" t="s">
        <v>343</v>
      </c>
      <c r="J41" s="23"/>
      <c r="K41" s="21" t="s">
        <v>733</v>
      </c>
    </row>
    <row r="42" spans="1:11" ht="90" x14ac:dyDescent="0.25">
      <c r="A42">
        <v>40</v>
      </c>
      <c r="B42" s="20">
        <v>206</v>
      </c>
      <c r="C42" s="28" t="s">
        <v>814</v>
      </c>
      <c r="D42" s="38" t="s">
        <v>42</v>
      </c>
      <c r="E42" s="23" t="s">
        <v>815</v>
      </c>
      <c r="F42" s="26">
        <v>14400</v>
      </c>
      <c r="G42" s="26">
        <v>17424</v>
      </c>
      <c r="H42" s="27">
        <v>45531</v>
      </c>
      <c r="I42" s="23" t="s">
        <v>816</v>
      </c>
      <c r="J42" s="23" t="s">
        <v>817</v>
      </c>
      <c r="K42" s="21" t="s">
        <v>818</v>
      </c>
    </row>
    <row r="43" spans="1:11" ht="45" x14ac:dyDescent="0.25">
      <c r="A43">
        <v>41</v>
      </c>
      <c r="B43" s="20">
        <v>208</v>
      </c>
      <c r="C43" s="19" t="s">
        <v>825</v>
      </c>
      <c r="D43" s="38" t="s">
        <v>42</v>
      </c>
      <c r="E43" s="23" t="s">
        <v>97</v>
      </c>
      <c r="F43" s="26">
        <v>67</v>
      </c>
      <c r="G43" s="26">
        <v>67</v>
      </c>
      <c r="H43" s="27">
        <v>45534</v>
      </c>
      <c r="I43" s="23" t="s">
        <v>826</v>
      </c>
      <c r="J43" s="23"/>
      <c r="K43" s="23" t="s">
        <v>827</v>
      </c>
    </row>
    <row r="44" spans="1:11" ht="60" x14ac:dyDescent="0.25">
      <c r="A44">
        <v>42</v>
      </c>
      <c r="B44" s="20">
        <v>209</v>
      </c>
      <c r="C44" s="19" t="s">
        <v>828</v>
      </c>
      <c r="D44" s="38" t="s">
        <v>42</v>
      </c>
      <c r="E44" s="23" t="s">
        <v>445</v>
      </c>
      <c r="F44" s="26">
        <v>574.79999999999995</v>
      </c>
      <c r="G44" s="26">
        <v>695.51</v>
      </c>
      <c r="H44" s="27">
        <v>45173</v>
      </c>
      <c r="I44" s="23" t="s">
        <v>829</v>
      </c>
      <c r="J44" s="23"/>
      <c r="K44" s="21" t="s">
        <v>830</v>
      </c>
    </row>
    <row r="45" spans="1:11" ht="45" x14ac:dyDescent="0.25">
      <c r="A45">
        <v>43</v>
      </c>
      <c r="B45" s="20">
        <v>210</v>
      </c>
      <c r="C45" s="19" t="s">
        <v>461</v>
      </c>
      <c r="D45" s="38" t="s">
        <v>42</v>
      </c>
      <c r="E45" s="23" t="s">
        <v>301</v>
      </c>
      <c r="F45" s="26">
        <v>41.9</v>
      </c>
      <c r="G45" s="26">
        <v>50.7</v>
      </c>
      <c r="H45" s="27">
        <v>45541</v>
      </c>
      <c r="I45" s="23" t="s">
        <v>343</v>
      </c>
      <c r="J45" s="23"/>
      <c r="K45" s="21" t="s">
        <v>831</v>
      </c>
    </row>
    <row r="46" spans="1:11" ht="45" x14ac:dyDescent="0.25">
      <c r="B46" s="20"/>
      <c r="C46" s="19"/>
      <c r="D46" s="38" t="s">
        <v>42</v>
      </c>
      <c r="E46" s="23" t="s">
        <v>301</v>
      </c>
      <c r="F46" s="26">
        <v>24.33</v>
      </c>
      <c r="G46" s="26">
        <v>29.44</v>
      </c>
      <c r="H46" s="27">
        <v>45541</v>
      </c>
      <c r="I46" s="23" t="s">
        <v>343</v>
      </c>
      <c r="J46" s="23"/>
      <c r="K46" s="21" t="s">
        <v>831</v>
      </c>
    </row>
    <row r="47" spans="1:11" ht="45" x14ac:dyDescent="0.25">
      <c r="B47" s="20"/>
      <c r="C47" s="19"/>
      <c r="D47" s="38" t="s">
        <v>42</v>
      </c>
      <c r="E47" s="23" t="s">
        <v>301</v>
      </c>
      <c r="F47" s="26">
        <v>23.41</v>
      </c>
      <c r="G47" s="26">
        <v>28.33</v>
      </c>
      <c r="H47" s="27">
        <v>45559</v>
      </c>
      <c r="I47" s="23" t="s">
        <v>832</v>
      </c>
      <c r="J47" s="23"/>
      <c r="K47" s="21" t="s">
        <v>831</v>
      </c>
    </row>
    <row r="48" spans="1:11" ht="45" x14ac:dyDescent="0.25">
      <c r="A48">
        <v>44</v>
      </c>
      <c r="B48" s="20">
        <v>211</v>
      </c>
      <c r="C48" s="19" t="s">
        <v>833</v>
      </c>
      <c r="D48" s="38" t="s">
        <v>42</v>
      </c>
      <c r="E48" s="23" t="s">
        <v>60</v>
      </c>
      <c r="F48" s="26">
        <v>420</v>
      </c>
      <c r="G48" s="26">
        <v>420</v>
      </c>
      <c r="H48" s="27">
        <v>45541</v>
      </c>
      <c r="I48" s="23" t="s">
        <v>834</v>
      </c>
      <c r="J48" s="23"/>
      <c r="K48" s="21" t="s">
        <v>835</v>
      </c>
    </row>
    <row r="49" spans="1:11" ht="45" x14ac:dyDescent="0.25">
      <c r="A49">
        <v>45</v>
      </c>
      <c r="B49" s="20">
        <v>212</v>
      </c>
      <c r="C49" s="19" t="s">
        <v>836</v>
      </c>
      <c r="D49" s="38" t="s">
        <v>42</v>
      </c>
      <c r="E49" s="23" t="s">
        <v>51</v>
      </c>
      <c r="F49" s="26">
        <v>1470</v>
      </c>
      <c r="G49" s="26">
        <v>1778.7</v>
      </c>
      <c r="H49" s="27">
        <v>45544</v>
      </c>
      <c r="I49" s="23" t="s">
        <v>53</v>
      </c>
      <c r="J49" s="23"/>
      <c r="K49" s="21" t="s">
        <v>837</v>
      </c>
    </row>
    <row r="50" spans="1:11" ht="90" x14ac:dyDescent="0.25">
      <c r="A50">
        <v>46</v>
      </c>
      <c r="B50" s="20">
        <v>213</v>
      </c>
      <c r="C50" s="19" t="s">
        <v>838</v>
      </c>
      <c r="D50" s="38" t="s">
        <v>42</v>
      </c>
      <c r="E50" s="23" t="s">
        <v>839</v>
      </c>
      <c r="F50" s="26">
        <v>4104.6000000000004</v>
      </c>
      <c r="G50" s="26">
        <v>4966.57</v>
      </c>
      <c r="H50" s="27">
        <v>45546</v>
      </c>
      <c r="I50" s="23" t="s">
        <v>840</v>
      </c>
      <c r="J50" s="23" t="s">
        <v>841</v>
      </c>
      <c r="K50" s="21" t="s">
        <v>842</v>
      </c>
    </row>
    <row r="51" spans="1:11" ht="90" x14ac:dyDescent="0.25">
      <c r="A51">
        <v>47</v>
      </c>
      <c r="B51" s="20">
        <v>214</v>
      </c>
      <c r="C51" s="19" t="s">
        <v>843</v>
      </c>
      <c r="D51" s="38" t="s">
        <v>42</v>
      </c>
      <c r="E51" s="23" t="s">
        <v>839</v>
      </c>
      <c r="F51" s="26">
        <v>9300</v>
      </c>
      <c r="G51" s="26">
        <v>11253</v>
      </c>
      <c r="H51" s="27">
        <v>45546</v>
      </c>
      <c r="I51" s="23" t="s">
        <v>844</v>
      </c>
      <c r="J51" s="23" t="s">
        <v>845</v>
      </c>
      <c r="K51" s="21" t="s">
        <v>846</v>
      </c>
    </row>
    <row r="52" spans="1:11" ht="90" x14ac:dyDescent="0.25">
      <c r="A52">
        <v>48</v>
      </c>
      <c r="B52" s="20">
        <v>215</v>
      </c>
      <c r="C52" s="19" t="s">
        <v>847</v>
      </c>
      <c r="D52" s="38" t="s">
        <v>42</v>
      </c>
      <c r="E52" s="23" t="s">
        <v>848</v>
      </c>
      <c r="F52" s="26">
        <v>553.29999999999995</v>
      </c>
      <c r="G52" s="26">
        <v>669.49</v>
      </c>
      <c r="H52" s="27">
        <v>45546</v>
      </c>
      <c r="I52" s="23" t="s">
        <v>849</v>
      </c>
      <c r="J52" s="23" t="s">
        <v>850</v>
      </c>
      <c r="K52" s="21" t="s">
        <v>851</v>
      </c>
    </row>
    <row r="53" spans="1:11" ht="90" x14ac:dyDescent="0.25">
      <c r="B53" s="20"/>
      <c r="C53" s="19"/>
      <c r="D53" s="38" t="s">
        <v>42</v>
      </c>
      <c r="E53" s="23" t="s">
        <v>848</v>
      </c>
      <c r="F53" s="26">
        <v>4262.5</v>
      </c>
      <c r="G53" s="26">
        <v>5157.63</v>
      </c>
      <c r="H53" s="27">
        <v>45546</v>
      </c>
      <c r="I53" s="23" t="s">
        <v>852</v>
      </c>
      <c r="J53" s="23" t="s">
        <v>853</v>
      </c>
      <c r="K53" s="21" t="s">
        <v>851</v>
      </c>
    </row>
    <row r="54" spans="1:11" ht="90" x14ac:dyDescent="0.25">
      <c r="B54" s="20"/>
      <c r="C54" s="19"/>
      <c r="D54" s="38" t="s">
        <v>42</v>
      </c>
      <c r="E54" s="23" t="s">
        <v>848</v>
      </c>
      <c r="F54" s="26">
        <v>775</v>
      </c>
      <c r="G54" s="26">
        <v>937.75</v>
      </c>
      <c r="H54" s="27">
        <v>45546</v>
      </c>
      <c r="I54" s="23" t="s">
        <v>854</v>
      </c>
      <c r="J54" s="23" t="s">
        <v>855</v>
      </c>
      <c r="K54" s="21" t="s">
        <v>851</v>
      </c>
    </row>
    <row r="55" spans="1:11" ht="90" x14ac:dyDescent="0.25">
      <c r="B55" s="20"/>
      <c r="C55" s="19"/>
      <c r="D55" s="38" t="s">
        <v>42</v>
      </c>
      <c r="E55" s="23" t="s">
        <v>848</v>
      </c>
      <c r="F55" s="26">
        <v>446.15</v>
      </c>
      <c r="G55" s="26">
        <v>539.84</v>
      </c>
      <c r="H55" s="27">
        <v>45546</v>
      </c>
      <c r="I55" s="23" t="s">
        <v>856</v>
      </c>
      <c r="J55" s="23" t="s">
        <v>857</v>
      </c>
      <c r="K55" s="21" t="s">
        <v>851</v>
      </c>
    </row>
    <row r="56" spans="1:11" ht="45" x14ac:dyDescent="0.25">
      <c r="A56">
        <v>49</v>
      </c>
      <c r="B56" s="20">
        <v>216</v>
      </c>
      <c r="C56" s="19" t="s">
        <v>858</v>
      </c>
      <c r="D56" s="38" t="s">
        <v>42</v>
      </c>
      <c r="E56" s="23" t="s">
        <v>859</v>
      </c>
      <c r="F56" s="26">
        <v>116.6</v>
      </c>
      <c r="G56" s="26">
        <v>141.09</v>
      </c>
      <c r="H56" s="27">
        <v>45546</v>
      </c>
      <c r="I56" s="23" t="s">
        <v>860</v>
      </c>
      <c r="J56" s="42"/>
      <c r="K56" s="21" t="s">
        <v>861</v>
      </c>
    </row>
    <row r="57" spans="1:11" ht="45" x14ac:dyDescent="0.25">
      <c r="B57" s="20"/>
      <c r="C57" s="19"/>
      <c r="D57" s="38" t="s">
        <v>42</v>
      </c>
      <c r="E57" s="23" t="s">
        <v>859</v>
      </c>
      <c r="F57" s="26">
        <v>65</v>
      </c>
      <c r="G57" s="26">
        <v>78.650000000000006</v>
      </c>
      <c r="H57" s="27">
        <v>45551</v>
      </c>
      <c r="I57" s="23" t="s">
        <v>862</v>
      </c>
      <c r="J57" s="23"/>
      <c r="K57" s="21" t="s">
        <v>861</v>
      </c>
    </row>
    <row r="58" spans="1:11" ht="45" x14ac:dyDescent="0.25">
      <c r="B58" s="20"/>
      <c r="C58" s="19"/>
      <c r="D58" s="38" t="s">
        <v>42</v>
      </c>
      <c r="E58" s="23" t="s">
        <v>859</v>
      </c>
      <c r="F58" s="26">
        <v>42.8</v>
      </c>
      <c r="G58" s="26">
        <v>51.79</v>
      </c>
      <c r="H58" s="27">
        <v>45552</v>
      </c>
      <c r="I58" s="23" t="s">
        <v>863</v>
      </c>
      <c r="J58" s="23"/>
      <c r="K58" s="21" t="s">
        <v>861</v>
      </c>
    </row>
    <row r="59" spans="1:11" ht="45" x14ac:dyDescent="0.25">
      <c r="A59">
        <v>50</v>
      </c>
      <c r="B59" s="20">
        <v>219</v>
      </c>
      <c r="C59" s="19" t="s">
        <v>870</v>
      </c>
      <c r="D59" s="22" t="s">
        <v>42</v>
      </c>
      <c r="E59" s="20" t="s">
        <v>272</v>
      </c>
      <c r="F59" s="26">
        <v>747</v>
      </c>
      <c r="G59" s="26">
        <v>903.87</v>
      </c>
      <c r="H59" s="27">
        <v>45548</v>
      </c>
      <c r="I59" s="23" t="s">
        <v>871</v>
      </c>
      <c r="J59" s="23"/>
      <c r="K59" s="54" t="s">
        <v>872</v>
      </c>
    </row>
    <row r="60" spans="1:11" ht="45" x14ac:dyDescent="0.25">
      <c r="A60">
        <v>51</v>
      </c>
      <c r="B60" s="20">
        <v>223</v>
      </c>
      <c r="C60" s="19" t="s">
        <v>885</v>
      </c>
      <c r="D60" s="38" t="s">
        <v>42</v>
      </c>
      <c r="E60" s="23" t="s">
        <v>359</v>
      </c>
      <c r="F60" s="26">
        <v>665</v>
      </c>
      <c r="G60" s="26">
        <v>804.65</v>
      </c>
      <c r="H60" s="27">
        <v>45553</v>
      </c>
      <c r="I60" s="23" t="s">
        <v>886</v>
      </c>
      <c r="J60" s="23"/>
      <c r="K60" s="21" t="s">
        <v>887</v>
      </c>
    </row>
    <row r="61" spans="1:11" ht="45" x14ac:dyDescent="0.25">
      <c r="A61">
        <v>52</v>
      </c>
      <c r="B61" s="20">
        <v>224</v>
      </c>
      <c r="C61" s="19" t="s">
        <v>888</v>
      </c>
      <c r="D61" s="38" t="s">
        <v>42</v>
      </c>
      <c r="E61" s="23" t="s">
        <v>51</v>
      </c>
      <c r="F61" s="26">
        <v>435</v>
      </c>
      <c r="G61" s="26">
        <v>526.35</v>
      </c>
      <c r="H61" s="27">
        <v>45553</v>
      </c>
      <c r="I61" s="23" t="s">
        <v>53</v>
      </c>
      <c r="J61" s="23"/>
      <c r="K61" s="21" t="s">
        <v>889</v>
      </c>
    </row>
    <row r="62" spans="1:11" ht="45" x14ac:dyDescent="0.25">
      <c r="A62">
        <v>53</v>
      </c>
      <c r="B62" s="20">
        <v>225</v>
      </c>
      <c r="C62" s="19" t="s">
        <v>890</v>
      </c>
      <c r="D62" s="38" t="s">
        <v>42</v>
      </c>
      <c r="E62" s="23" t="s">
        <v>891</v>
      </c>
      <c r="F62" s="26">
        <v>3925.9</v>
      </c>
      <c r="G62" s="26">
        <v>4750.34</v>
      </c>
      <c r="H62" s="27">
        <v>45554</v>
      </c>
      <c r="I62" s="23" t="s">
        <v>886</v>
      </c>
      <c r="J62" s="23"/>
      <c r="K62" s="21" t="s">
        <v>892</v>
      </c>
    </row>
    <row r="63" spans="1:11" ht="45" x14ac:dyDescent="0.25">
      <c r="A63">
        <v>54</v>
      </c>
      <c r="B63" s="20">
        <v>226</v>
      </c>
      <c r="C63" s="19" t="s">
        <v>893</v>
      </c>
      <c r="D63" s="38" t="s">
        <v>42</v>
      </c>
      <c r="E63" s="23" t="s">
        <v>60</v>
      </c>
      <c r="F63" s="26">
        <v>100</v>
      </c>
      <c r="G63" s="26">
        <v>100</v>
      </c>
      <c r="H63" s="27">
        <v>45555</v>
      </c>
      <c r="I63" s="23" t="s">
        <v>894</v>
      </c>
      <c r="J63" s="23"/>
      <c r="K63" s="21" t="s">
        <v>895</v>
      </c>
    </row>
    <row r="64" spans="1:11" ht="75" x14ac:dyDescent="0.25">
      <c r="A64">
        <v>55</v>
      </c>
      <c r="B64" s="20">
        <v>229</v>
      </c>
      <c r="C64" s="19" t="s">
        <v>906</v>
      </c>
      <c r="D64" s="38" t="s">
        <v>42</v>
      </c>
      <c r="E64" s="20" t="s">
        <v>289</v>
      </c>
      <c r="F64" s="26">
        <v>469.08</v>
      </c>
      <c r="G64" s="26">
        <v>469.08</v>
      </c>
      <c r="H64" s="27">
        <v>45561</v>
      </c>
      <c r="I64" s="23" t="s">
        <v>907</v>
      </c>
      <c r="J64" s="23" t="s">
        <v>908</v>
      </c>
      <c r="K64" s="54" t="s">
        <v>909</v>
      </c>
    </row>
    <row r="65" spans="1:11" ht="45" x14ac:dyDescent="0.25">
      <c r="B65" s="20"/>
      <c r="C65" s="19"/>
      <c r="D65" s="38" t="s">
        <v>42</v>
      </c>
      <c r="E65" s="20" t="s">
        <v>289</v>
      </c>
      <c r="F65" s="26">
        <v>194</v>
      </c>
      <c r="G65" s="26">
        <v>194</v>
      </c>
      <c r="H65" s="27">
        <v>45561</v>
      </c>
      <c r="I65" s="23" t="s">
        <v>488</v>
      </c>
      <c r="J65" s="23" t="s">
        <v>910</v>
      </c>
      <c r="K65" s="54" t="s">
        <v>909</v>
      </c>
    </row>
    <row r="66" spans="1:11" ht="45" x14ac:dyDescent="0.25">
      <c r="B66" s="20"/>
      <c r="C66" s="19"/>
      <c r="D66" s="38" t="s">
        <v>42</v>
      </c>
      <c r="E66" s="20" t="s">
        <v>289</v>
      </c>
      <c r="F66" s="26">
        <v>469.08</v>
      </c>
      <c r="G66" s="26">
        <v>469.08</v>
      </c>
      <c r="H66" s="27">
        <v>45561</v>
      </c>
      <c r="I66" s="23" t="s">
        <v>907</v>
      </c>
      <c r="J66" s="23" t="s">
        <v>911</v>
      </c>
      <c r="K66" s="54" t="s">
        <v>909</v>
      </c>
    </row>
    <row r="67" spans="1:11" ht="45" x14ac:dyDescent="0.25">
      <c r="B67" s="20"/>
      <c r="C67" s="19"/>
      <c r="D67" s="38" t="s">
        <v>42</v>
      </c>
      <c r="E67" s="20" t="s">
        <v>289</v>
      </c>
      <c r="F67" s="26">
        <v>194</v>
      </c>
      <c r="G67" s="26">
        <v>194</v>
      </c>
      <c r="H67" s="27">
        <v>45561</v>
      </c>
      <c r="I67" s="23" t="s">
        <v>488</v>
      </c>
      <c r="J67" s="23" t="s">
        <v>912</v>
      </c>
      <c r="K67" s="54" t="s">
        <v>909</v>
      </c>
    </row>
    <row r="68" spans="1:11" ht="45" x14ac:dyDescent="0.25">
      <c r="A68">
        <v>56</v>
      </c>
      <c r="B68" s="20">
        <v>230</v>
      </c>
      <c r="C68" s="19" t="s">
        <v>913</v>
      </c>
      <c r="D68" s="38" t="s">
        <v>42</v>
      </c>
      <c r="E68" s="20" t="s">
        <v>97</v>
      </c>
      <c r="F68" s="26">
        <v>1852.07</v>
      </c>
      <c r="G68" s="26">
        <v>2241</v>
      </c>
      <c r="H68" s="27">
        <v>45560</v>
      </c>
      <c r="I68" s="23" t="s">
        <v>914</v>
      </c>
      <c r="J68" s="42"/>
      <c r="K68" s="54" t="s">
        <v>915</v>
      </c>
    </row>
    <row r="69" spans="1:11" ht="45" x14ac:dyDescent="0.25">
      <c r="A69">
        <v>57</v>
      </c>
      <c r="B69" s="20">
        <v>231</v>
      </c>
      <c r="C69" s="19" t="s">
        <v>916</v>
      </c>
      <c r="D69" s="38" t="s">
        <v>42</v>
      </c>
      <c r="E69" s="20" t="s">
        <v>917</v>
      </c>
      <c r="F69" s="26">
        <v>78.36</v>
      </c>
      <c r="G69" s="26">
        <v>78.36</v>
      </c>
      <c r="H69" s="27">
        <v>45561</v>
      </c>
      <c r="I69" s="23" t="s">
        <v>918</v>
      </c>
      <c r="J69" s="23"/>
      <c r="K69" s="54" t="s">
        <v>919</v>
      </c>
    </row>
    <row r="70" spans="1:11" ht="45" x14ac:dyDescent="0.25">
      <c r="A70">
        <v>58</v>
      </c>
      <c r="B70" s="20">
        <v>232</v>
      </c>
      <c r="C70" s="19" t="s">
        <v>920</v>
      </c>
      <c r="D70" s="38" t="s">
        <v>42</v>
      </c>
      <c r="E70" s="20" t="s">
        <v>605</v>
      </c>
      <c r="F70" s="26">
        <v>253.55</v>
      </c>
      <c r="G70" s="26">
        <v>306.8</v>
      </c>
      <c r="H70" s="27">
        <v>45562</v>
      </c>
      <c r="I70" s="23" t="s">
        <v>606</v>
      </c>
      <c r="J70" s="23"/>
      <c r="K70" s="54" t="s">
        <v>921</v>
      </c>
    </row>
    <row r="71" spans="1:11" x14ac:dyDescent="0.25">
      <c r="B71" s="20"/>
      <c r="C71" s="19"/>
      <c r="D71" s="38"/>
      <c r="E71" s="24" t="s">
        <v>49</v>
      </c>
      <c r="F71" s="25">
        <f>SUM(F2:F70)</f>
        <v>104600.16000000002</v>
      </c>
      <c r="G71" s="25">
        <f>SUM(G2:G70)</f>
        <v>122368.59999999998</v>
      </c>
      <c r="H71" s="27"/>
      <c r="I71" s="23"/>
      <c r="J71" s="23"/>
      <c r="K71" s="54"/>
    </row>
    <row r="72" spans="1:11" x14ac:dyDescent="0.25">
      <c r="B72" s="20"/>
      <c r="C72" s="19"/>
      <c r="D72" s="38"/>
      <c r="E72" s="20"/>
      <c r="F72" s="26"/>
      <c r="G72" s="26"/>
      <c r="H72" s="27"/>
      <c r="I72" s="23"/>
      <c r="J72" s="23"/>
      <c r="K72" s="54"/>
    </row>
    <row r="73" spans="1:11" ht="60" x14ac:dyDescent="0.25">
      <c r="A73">
        <v>1</v>
      </c>
      <c r="B73" s="20">
        <v>162</v>
      </c>
      <c r="C73" s="28" t="s">
        <v>657</v>
      </c>
      <c r="D73" s="22" t="s">
        <v>658</v>
      </c>
      <c r="E73" s="23" t="s">
        <v>101</v>
      </c>
      <c r="F73" s="26">
        <v>1309</v>
      </c>
      <c r="G73" s="26">
        <v>1374.4500000000003</v>
      </c>
      <c r="H73" s="27">
        <v>45477</v>
      </c>
      <c r="I73" s="23" t="s">
        <v>347</v>
      </c>
      <c r="J73" s="23" t="s">
        <v>659</v>
      </c>
      <c r="K73" s="21" t="s">
        <v>660</v>
      </c>
    </row>
    <row r="74" spans="1:11" ht="60" x14ac:dyDescent="0.25">
      <c r="B74" s="20"/>
      <c r="C74" s="28"/>
      <c r="D74" s="22" t="s">
        <v>658</v>
      </c>
      <c r="E74" s="23" t="s">
        <v>101</v>
      </c>
      <c r="F74" s="26">
        <v>1090</v>
      </c>
      <c r="G74" s="26">
        <v>1144.5</v>
      </c>
      <c r="H74" s="27">
        <v>45477</v>
      </c>
      <c r="I74" s="23" t="s">
        <v>661</v>
      </c>
      <c r="J74" s="23" t="s">
        <v>662</v>
      </c>
      <c r="K74" s="21" t="s">
        <v>660</v>
      </c>
    </row>
    <row r="75" spans="1:11" ht="60" x14ac:dyDescent="0.25">
      <c r="B75" s="20"/>
      <c r="C75" s="28"/>
      <c r="D75" s="22" t="s">
        <v>658</v>
      </c>
      <c r="E75" s="23" t="s">
        <v>101</v>
      </c>
      <c r="F75" s="26">
        <v>10109</v>
      </c>
      <c r="G75" s="26">
        <v>10614.45</v>
      </c>
      <c r="H75" s="27">
        <v>45477</v>
      </c>
      <c r="I75" s="23" t="s">
        <v>663</v>
      </c>
      <c r="J75" s="23" t="s">
        <v>664</v>
      </c>
      <c r="K75" s="21" t="s">
        <v>660</v>
      </c>
    </row>
    <row r="76" spans="1:11" ht="60" x14ac:dyDescent="0.25">
      <c r="B76" s="20"/>
      <c r="C76" s="28"/>
      <c r="D76" s="22" t="s">
        <v>658</v>
      </c>
      <c r="E76" s="23" t="s">
        <v>101</v>
      </c>
      <c r="F76" s="26">
        <v>1982.8</v>
      </c>
      <c r="G76" s="26">
        <v>2126.7399999999998</v>
      </c>
      <c r="H76" s="27">
        <v>45484</v>
      </c>
      <c r="I76" s="23" t="s">
        <v>665</v>
      </c>
      <c r="J76" s="23" t="s">
        <v>666</v>
      </c>
      <c r="K76" s="21" t="s">
        <v>660</v>
      </c>
    </row>
    <row r="77" spans="1:11" ht="60" x14ac:dyDescent="0.25">
      <c r="B77" s="20"/>
      <c r="C77" s="28"/>
      <c r="D77" s="22" t="s">
        <v>658</v>
      </c>
      <c r="E77" s="23" t="s">
        <v>101</v>
      </c>
      <c r="F77" s="26">
        <v>1540</v>
      </c>
      <c r="G77" s="26">
        <v>1617.0000000000002</v>
      </c>
      <c r="H77" s="27">
        <v>45484</v>
      </c>
      <c r="I77" s="23" t="s">
        <v>667</v>
      </c>
      <c r="J77" s="23" t="s">
        <v>668</v>
      </c>
      <c r="K77" s="21" t="s">
        <v>660</v>
      </c>
    </row>
    <row r="78" spans="1:11" ht="60" x14ac:dyDescent="0.25">
      <c r="B78" s="20"/>
      <c r="C78" s="28"/>
      <c r="D78" s="22" t="s">
        <v>658</v>
      </c>
      <c r="E78" s="23" t="s">
        <v>101</v>
      </c>
      <c r="F78" s="26">
        <v>16390</v>
      </c>
      <c r="G78" s="26">
        <v>17209.5</v>
      </c>
      <c r="H78" s="27">
        <v>45489</v>
      </c>
      <c r="I78" s="23" t="s">
        <v>669</v>
      </c>
      <c r="J78" s="23" t="s">
        <v>670</v>
      </c>
      <c r="K78" s="21" t="s">
        <v>660</v>
      </c>
    </row>
    <row r="79" spans="1:11" ht="60" x14ac:dyDescent="0.25">
      <c r="A79">
        <v>2</v>
      </c>
      <c r="B79" s="20">
        <v>191</v>
      </c>
      <c r="C79" s="19" t="s">
        <v>762</v>
      </c>
      <c r="D79" s="38" t="s">
        <v>763</v>
      </c>
      <c r="E79" s="23" t="s">
        <v>101</v>
      </c>
      <c r="F79" s="26">
        <v>32934</v>
      </c>
      <c r="G79" s="26">
        <v>34580.699999999997</v>
      </c>
      <c r="H79" s="27">
        <v>45509</v>
      </c>
      <c r="I79" s="23" t="s">
        <v>663</v>
      </c>
      <c r="J79" s="23" t="s">
        <v>764</v>
      </c>
      <c r="K79" s="21" t="s">
        <v>765</v>
      </c>
    </row>
    <row r="80" spans="1:11" ht="60" x14ac:dyDescent="0.25">
      <c r="B80" s="20"/>
      <c r="C80" s="19"/>
      <c r="D80" s="38" t="s">
        <v>763</v>
      </c>
      <c r="E80" s="23" t="s">
        <v>101</v>
      </c>
      <c r="F80" s="26">
        <v>25080</v>
      </c>
      <c r="G80" s="26">
        <v>26334</v>
      </c>
      <c r="H80" s="27">
        <v>45509</v>
      </c>
      <c r="I80" s="23" t="s">
        <v>766</v>
      </c>
      <c r="J80" s="23" t="s">
        <v>767</v>
      </c>
      <c r="K80" s="21" t="s">
        <v>765</v>
      </c>
    </row>
    <row r="81" spans="1:11" ht="60" x14ac:dyDescent="0.25">
      <c r="B81" s="20"/>
      <c r="C81" s="19"/>
      <c r="D81" s="38" t="s">
        <v>763</v>
      </c>
      <c r="E81" s="23" t="s">
        <v>101</v>
      </c>
      <c r="F81" s="26">
        <v>2970</v>
      </c>
      <c r="G81" s="26">
        <v>3118.5</v>
      </c>
      <c r="H81" s="27">
        <v>45509</v>
      </c>
      <c r="I81" s="23" t="s">
        <v>768</v>
      </c>
      <c r="J81" s="23" t="s">
        <v>769</v>
      </c>
      <c r="K81" s="21" t="s">
        <v>765</v>
      </c>
    </row>
    <row r="82" spans="1:11" ht="60" x14ac:dyDescent="0.25">
      <c r="B82" s="20"/>
      <c r="C82" s="19"/>
      <c r="D82" s="38" t="s">
        <v>763</v>
      </c>
      <c r="E82" s="23" t="s">
        <v>101</v>
      </c>
      <c r="F82" s="26">
        <v>5720</v>
      </c>
      <c r="G82" s="26">
        <v>6006</v>
      </c>
      <c r="H82" s="27">
        <v>45509</v>
      </c>
      <c r="I82" s="23" t="s">
        <v>770</v>
      </c>
      <c r="J82" s="23" t="s">
        <v>771</v>
      </c>
      <c r="K82" s="21" t="s">
        <v>765</v>
      </c>
    </row>
    <row r="83" spans="1:11" ht="60" x14ac:dyDescent="0.25">
      <c r="B83" s="20"/>
      <c r="C83" s="19"/>
      <c r="D83" s="38" t="s">
        <v>763</v>
      </c>
      <c r="E83" s="23" t="s">
        <v>101</v>
      </c>
      <c r="F83" s="26">
        <v>2580</v>
      </c>
      <c r="G83" s="26">
        <v>2709</v>
      </c>
      <c r="H83" s="27">
        <v>45510</v>
      </c>
      <c r="I83" s="23" t="s">
        <v>772</v>
      </c>
      <c r="J83" s="23" t="s">
        <v>773</v>
      </c>
      <c r="K83" s="21" t="s">
        <v>765</v>
      </c>
    </row>
    <row r="84" spans="1:11" ht="60" x14ac:dyDescent="0.25">
      <c r="A84">
        <v>3</v>
      </c>
      <c r="B84" s="20">
        <v>202</v>
      </c>
      <c r="C84" s="28" t="s">
        <v>802</v>
      </c>
      <c r="D84" s="38" t="s">
        <v>803</v>
      </c>
      <c r="E84" s="23" t="s">
        <v>804</v>
      </c>
      <c r="F84" s="26">
        <v>47481.5</v>
      </c>
      <c r="G84" s="26">
        <v>57452.61</v>
      </c>
      <c r="H84" s="27">
        <v>45523</v>
      </c>
      <c r="I84" s="23" t="s">
        <v>805</v>
      </c>
      <c r="J84" s="23" t="s">
        <v>806</v>
      </c>
      <c r="K84" s="21" t="s">
        <v>807</v>
      </c>
    </row>
    <row r="85" spans="1:11" x14ac:dyDescent="0.25">
      <c r="B85" s="20"/>
      <c r="C85" s="28"/>
      <c r="D85" s="38"/>
      <c r="E85" s="24" t="s">
        <v>49</v>
      </c>
      <c r="F85" s="25">
        <f>SUM(F73:F84)</f>
        <v>149186.29999999999</v>
      </c>
      <c r="G85" s="25">
        <f>SUM(G73:G84)</f>
        <v>164287.45000000001</v>
      </c>
      <c r="H85" s="27"/>
      <c r="I85" s="23"/>
      <c r="J85" s="23"/>
      <c r="K85" s="21"/>
    </row>
    <row r="86" spans="1:11" x14ac:dyDescent="0.25">
      <c r="B86" s="20"/>
      <c r="C86" s="28"/>
      <c r="D86" s="38"/>
      <c r="E86" s="23"/>
      <c r="F86" s="26"/>
      <c r="G86" s="26"/>
      <c r="H86" s="27"/>
      <c r="I86" s="23"/>
      <c r="J86" s="23"/>
      <c r="K86" s="21"/>
    </row>
    <row r="87" spans="1:11" ht="60" x14ac:dyDescent="0.25">
      <c r="A87">
        <v>1</v>
      </c>
      <c r="B87" s="20">
        <v>158</v>
      </c>
      <c r="C87" s="28" t="s">
        <v>640</v>
      </c>
      <c r="D87" s="38" t="s">
        <v>641</v>
      </c>
      <c r="E87" s="23" t="s">
        <v>642</v>
      </c>
      <c r="F87" s="26">
        <v>4132.2299999999996</v>
      </c>
      <c r="G87" s="26">
        <v>5000</v>
      </c>
      <c r="H87" s="27">
        <v>45475</v>
      </c>
      <c r="I87" s="23" t="s">
        <v>643</v>
      </c>
      <c r="J87" s="23" t="s">
        <v>644</v>
      </c>
      <c r="K87" s="21" t="s">
        <v>645</v>
      </c>
    </row>
    <row r="88" spans="1:11" ht="90" x14ac:dyDescent="0.25">
      <c r="A88">
        <v>2</v>
      </c>
      <c r="B88" s="20">
        <v>160</v>
      </c>
      <c r="C88" s="46" t="s">
        <v>651</v>
      </c>
      <c r="D88" s="47" t="s">
        <v>652</v>
      </c>
      <c r="E88" s="48" t="s">
        <v>565</v>
      </c>
      <c r="F88" s="49">
        <v>0</v>
      </c>
      <c r="G88" s="49">
        <v>0</v>
      </c>
      <c r="H88" s="50" t="s">
        <v>50</v>
      </c>
      <c r="I88" s="48" t="s">
        <v>50</v>
      </c>
      <c r="J88" s="48" t="s">
        <v>50</v>
      </c>
      <c r="K88" s="70" t="s">
        <v>653</v>
      </c>
    </row>
    <row r="89" spans="1:11" ht="90" x14ac:dyDescent="0.25">
      <c r="A89">
        <v>3</v>
      </c>
      <c r="B89" s="20">
        <v>169</v>
      </c>
      <c r="C89" s="46" t="s">
        <v>692</v>
      </c>
      <c r="D89" s="47" t="s">
        <v>693</v>
      </c>
      <c r="E89" s="48" t="s">
        <v>690</v>
      </c>
      <c r="F89" s="49">
        <v>0</v>
      </c>
      <c r="G89" s="49">
        <v>0</v>
      </c>
      <c r="H89" s="50" t="s">
        <v>50</v>
      </c>
      <c r="I89" s="48" t="s">
        <v>50</v>
      </c>
      <c r="J89" s="48" t="s">
        <v>50</v>
      </c>
      <c r="K89" s="70" t="s">
        <v>694</v>
      </c>
    </row>
    <row r="90" spans="1:11" ht="60" x14ac:dyDescent="0.25">
      <c r="A90">
        <v>4</v>
      </c>
      <c r="B90" s="20">
        <v>159</v>
      </c>
      <c r="C90" s="28" t="s">
        <v>55</v>
      </c>
      <c r="D90" s="22" t="s">
        <v>646</v>
      </c>
      <c r="E90" s="23" t="s">
        <v>647</v>
      </c>
      <c r="F90" s="26">
        <v>18469.900000000001</v>
      </c>
      <c r="G90" s="26">
        <v>22348.58</v>
      </c>
      <c r="H90" s="27">
        <v>45477</v>
      </c>
      <c r="I90" s="23" t="s">
        <v>648</v>
      </c>
      <c r="J90" s="23" t="s">
        <v>649</v>
      </c>
      <c r="K90" s="21" t="s">
        <v>650</v>
      </c>
    </row>
    <row r="91" spans="1:11" ht="60" x14ac:dyDescent="0.25">
      <c r="A91">
        <v>5</v>
      </c>
      <c r="B91" s="20">
        <v>167</v>
      </c>
      <c r="C91" s="28" t="s">
        <v>684</v>
      </c>
      <c r="D91" s="22" t="s">
        <v>685</v>
      </c>
      <c r="E91" s="23" t="s">
        <v>51</v>
      </c>
      <c r="F91" s="26">
        <v>1336</v>
      </c>
      <c r="G91" s="26">
        <v>1616.56</v>
      </c>
      <c r="H91" s="27">
        <v>45484</v>
      </c>
      <c r="I91" s="23" t="s">
        <v>547</v>
      </c>
      <c r="J91" s="23" t="s">
        <v>686</v>
      </c>
      <c r="K91" s="21" t="s">
        <v>687</v>
      </c>
    </row>
    <row r="92" spans="1:11" ht="60" x14ac:dyDescent="0.25">
      <c r="A92">
        <v>6</v>
      </c>
      <c r="B92" s="20">
        <v>178</v>
      </c>
      <c r="C92" s="19" t="s">
        <v>701</v>
      </c>
      <c r="D92" s="22" t="s">
        <v>722</v>
      </c>
      <c r="E92" s="23" t="s">
        <v>44</v>
      </c>
      <c r="F92" s="26">
        <v>175.71</v>
      </c>
      <c r="G92" s="26">
        <v>184.49</v>
      </c>
      <c r="H92" s="27">
        <v>45496</v>
      </c>
      <c r="I92" s="23" t="s">
        <v>433</v>
      </c>
      <c r="J92" s="23" t="s">
        <v>723</v>
      </c>
      <c r="K92" s="21" t="s">
        <v>704</v>
      </c>
    </row>
    <row r="93" spans="1:11" ht="60" x14ac:dyDescent="0.25">
      <c r="B93" s="20"/>
      <c r="C93" s="19"/>
      <c r="D93" s="22" t="s">
        <v>722</v>
      </c>
      <c r="E93" s="23" t="s">
        <v>44</v>
      </c>
      <c r="F93" s="26">
        <v>987.76</v>
      </c>
      <c r="G93" s="26">
        <v>1037.1500000000001</v>
      </c>
      <c r="H93" s="27">
        <v>45496</v>
      </c>
      <c r="I93" s="23" t="s">
        <v>45</v>
      </c>
      <c r="J93" s="23" t="s">
        <v>724</v>
      </c>
      <c r="K93" s="21" t="s">
        <v>704</v>
      </c>
    </row>
    <row r="94" spans="1:11" ht="60" x14ac:dyDescent="0.25">
      <c r="B94" s="20"/>
      <c r="C94" s="28"/>
      <c r="D94" s="22" t="s">
        <v>722</v>
      </c>
      <c r="E94" s="23" t="s">
        <v>44</v>
      </c>
      <c r="F94" s="26">
        <v>1711</v>
      </c>
      <c r="G94" s="26">
        <v>1796.55</v>
      </c>
      <c r="H94" s="27">
        <v>45496</v>
      </c>
      <c r="I94" s="23" t="s">
        <v>48</v>
      </c>
      <c r="J94" s="23" t="s">
        <v>725</v>
      </c>
      <c r="K94" s="21" t="s">
        <v>704</v>
      </c>
    </row>
    <row r="95" spans="1:11" ht="60" x14ac:dyDescent="0.25">
      <c r="B95" s="20"/>
      <c r="C95" s="28"/>
      <c r="D95" s="22" t="s">
        <v>722</v>
      </c>
      <c r="E95" s="23" t="s">
        <v>44</v>
      </c>
      <c r="F95" s="26">
        <v>45.9</v>
      </c>
      <c r="G95" s="26">
        <v>48.2</v>
      </c>
      <c r="H95" s="27">
        <v>45496</v>
      </c>
      <c r="I95" s="23" t="s">
        <v>429</v>
      </c>
      <c r="J95" s="23" t="s">
        <v>726</v>
      </c>
      <c r="K95" s="21" t="s">
        <v>704</v>
      </c>
    </row>
    <row r="96" spans="1:11" ht="60" x14ac:dyDescent="0.25">
      <c r="B96" s="20"/>
      <c r="C96" s="28"/>
      <c r="D96" s="22" t="s">
        <v>722</v>
      </c>
      <c r="E96" s="23" t="s">
        <v>44</v>
      </c>
      <c r="F96" s="26">
        <v>1477.42</v>
      </c>
      <c r="G96" s="26">
        <v>1551.29</v>
      </c>
      <c r="H96" s="27">
        <v>45496</v>
      </c>
      <c r="I96" s="23" t="s">
        <v>420</v>
      </c>
      <c r="J96" s="23" t="s">
        <v>727</v>
      </c>
      <c r="K96" s="21" t="s">
        <v>704</v>
      </c>
    </row>
    <row r="97" spans="1:11" ht="60" x14ac:dyDescent="0.25">
      <c r="B97" s="20"/>
      <c r="C97" s="19"/>
      <c r="D97" s="22" t="s">
        <v>722</v>
      </c>
      <c r="E97" s="23" t="s">
        <v>44</v>
      </c>
      <c r="F97" s="26">
        <v>2630</v>
      </c>
      <c r="G97" s="26">
        <v>2761.5</v>
      </c>
      <c r="H97" s="27">
        <v>45496</v>
      </c>
      <c r="I97" s="23" t="s">
        <v>728</v>
      </c>
      <c r="J97" s="23" t="s">
        <v>729</v>
      </c>
      <c r="K97" s="21" t="s">
        <v>704</v>
      </c>
    </row>
    <row r="98" spans="1:11" ht="60" x14ac:dyDescent="0.25">
      <c r="A98">
        <v>7</v>
      </c>
      <c r="B98" s="20">
        <v>172</v>
      </c>
      <c r="C98" s="19" t="s">
        <v>701</v>
      </c>
      <c r="D98" s="22" t="s">
        <v>702</v>
      </c>
      <c r="E98" s="23" t="s">
        <v>44</v>
      </c>
      <c r="F98" s="26">
        <v>189.8</v>
      </c>
      <c r="G98" s="26">
        <v>199.29</v>
      </c>
      <c r="H98" s="27">
        <v>45490</v>
      </c>
      <c r="I98" s="23" t="s">
        <v>426</v>
      </c>
      <c r="J98" s="23" t="s">
        <v>703</v>
      </c>
      <c r="K98" s="21" t="s">
        <v>704</v>
      </c>
    </row>
    <row r="99" spans="1:11" ht="90" x14ac:dyDescent="0.25">
      <c r="A99">
        <v>8</v>
      </c>
      <c r="B99" s="20">
        <v>168</v>
      </c>
      <c r="C99" s="46" t="s">
        <v>688</v>
      </c>
      <c r="D99" s="47" t="s">
        <v>689</v>
      </c>
      <c r="E99" s="48" t="s">
        <v>690</v>
      </c>
      <c r="F99" s="49">
        <v>0</v>
      </c>
      <c r="G99" s="49">
        <v>0</v>
      </c>
      <c r="H99" s="50" t="s">
        <v>50</v>
      </c>
      <c r="I99" s="48" t="s">
        <v>50</v>
      </c>
      <c r="J99" s="48" t="s">
        <v>50</v>
      </c>
      <c r="K99" s="70" t="s">
        <v>691</v>
      </c>
    </row>
    <row r="100" spans="1:11" ht="90" x14ac:dyDescent="0.25">
      <c r="A100">
        <v>9</v>
      </c>
      <c r="B100" s="20">
        <v>197</v>
      </c>
      <c r="C100" s="46" t="s">
        <v>688</v>
      </c>
      <c r="D100" s="47" t="s">
        <v>689</v>
      </c>
      <c r="E100" s="48" t="s">
        <v>690</v>
      </c>
      <c r="F100" s="49">
        <v>0</v>
      </c>
      <c r="G100" s="49">
        <v>0</v>
      </c>
      <c r="H100" s="50" t="s">
        <v>50</v>
      </c>
      <c r="I100" s="48" t="s">
        <v>50</v>
      </c>
      <c r="J100" s="48" t="s">
        <v>50</v>
      </c>
      <c r="K100" s="70" t="s">
        <v>790</v>
      </c>
    </row>
    <row r="101" spans="1:11" ht="90" x14ac:dyDescent="0.25">
      <c r="A101">
        <v>10</v>
      </c>
      <c r="B101" s="20">
        <v>196</v>
      </c>
      <c r="C101" s="46" t="s">
        <v>786</v>
      </c>
      <c r="D101" s="47" t="s">
        <v>787</v>
      </c>
      <c r="E101" s="48" t="s">
        <v>788</v>
      </c>
      <c r="F101" s="49">
        <v>0</v>
      </c>
      <c r="G101" s="49">
        <v>0</v>
      </c>
      <c r="H101" s="50" t="s">
        <v>50</v>
      </c>
      <c r="I101" s="48" t="s">
        <v>50</v>
      </c>
      <c r="J101" s="48" t="s">
        <v>50</v>
      </c>
      <c r="K101" s="70" t="s">
        <v>789</v>
      </c>
    </row>
    <row r="102" spans="1:11" ht="60" x14ac:dyDescent="0.25">
      <c r="A102">
        <v>11</v>
      </c>
      <c r="B102" s="20">
        <v>195</v>
      </c>
      <c r="C102" s="19" t="s">
        <v>782</v>
      </c>
      <c r="D102" s="22" t="s">
        <v>783</v>
      </c>
      <c r="E102" s="23" t="s">
        <v>44</v>
      </c>
      <c r="F102" s="26">
        <v>1472</v>
      </c>
      <c r="G102" s="26">
        <v>1545.6</v>
      </c>
      <c r="H102" s="27">
        <v>45510</v>
      </c>
      <c r="I102" s="23" t="s">
        <v>417</v>
      </c>
      <c r="J102" s="23" t="s">
        <v>784</v>
      </c>
      <c r="K102" s="21" t="s">
        <v>785</v>
      </c>
    </row>
    <row r="103" spans="1:11" ht="90" x14ac:dyDescent="0.25">
      <c r="A103">
        <v>12</v>
      </c>
      <c r="B103" s="20">
        <v>222</v>
      </c>
      <c r="C103" s="46" t="s">
        <v>688</v>
      </c>
      <c r="D103" s="47" t="s">
        <v>884</v>
      </c>
      <c r="E103" s="48" t="s">
        <v>690</v>
      </c>
      <c r="F103" s="49">
        <v>0</v>
      </c>
      <c r="G103" s="49">
        <v>0</v>
      </c>
      <c r="H103" s="50" t="s">
        <v>50</v>
      </c>
      <c r="I103" s="48" t="s">
        <v>50</v>
      </c>
      <c r="J103" s="48" t="s">
        <v>50</v>
      </c>
      <c r="K103" s="70" t="s">
        <v>790</v>
      </c>
    </row>
    <row r="104" spans="1:11" ht="60" x14ac:dyDescent="0.25">
      <c r="A104">
        <v>13</v>
      </c>
      <c r="B104" s="20">
        <v>207</v>
      </c>
      <c r="C104" s="19" t="s">
        <v>819</v>
      </c>
      <c r="D104" s="38" t="s">
        <v>820</v>
      </c>
      <c r="E104" s="23" t="s">
        <v>44</v>
      </c>
      <c r="F104" s="26">
        <v>1350</v>
      </c>
      <c r="G104" s="26">
        <v>1417.5</v>
      </c>
      <c r="H104" s="27">
        <v>45532</v>
      </c>
      <c r="I104" s="23" t="s">
        <v>821</v>
      </c>
      <c r="J104" s="23" t="s">
        <v>822</v>
      </c>
      <c r="K104" s="21" t="s">
        <v>823</v>
      </c>
    </row>
    <row r="105" spans="1:11" ht="60" x14ac:dyDescent="0.25">
      <c r="B105" s="20"/>
      <c r="C105" s="19"/>
      <c r="D105" s="38" t="s">
        <v>820</v>
      </c>
      <c r="E105" s="23" t="s">
        <v>44</v>
      </c>
      <c r="F105" s="26">
        <v>141.6</v>
      </c>
      <c r="G105" s="26">
        <v>148.68</v>
      </c>
      <c r="H105" s="27">
        <v>45532</v>
      </c>
      <c r="I105" s="23" t="s">
        <v>45</v>
      </c>
      <c r="J105" s="23" t="s">
        <v>824</v>
      </c>
      <c r="K105" s="21" t="s">
        <v>823</v>
      </c>
    </row>
    <row r="106" spans="1:11" ht="90" x14ac:dyDescent="0.25">
      <c r="A106">
        <v>14</v>
      </c>
      <c r="B106" s="20">
        <v>218</v>
      </c>
      <c r="C106" s="46" t="s">
        <v>786</v>
      </c>
      <c r="D106" s="47" t="s">
        <v>868</v>
      </c>
      <c r="E106" s="48" t="s">
        <v>788</v>
      </c>
      <c r="F106" s="49">
        <v>0</v>
      </c>
      <c r="G106" s="49">
        <v>0</v>
      </c>
      <c r="H106" s="50" t="s">
        <v>50</v>
      </c>
      <c r="I106" s="48" t="s">
        <v>50</v>
      </c>
      <c r="J106" s="48" t="s">
        <v>50</v>
      </c>
      <c r="K106" s="70" t="s">
        <v>869</v>
      </c>
    </row>
    <row r="107" spans="1:11" ht="60" x14ac:dyDescent="0.25">
      <c r="A107">
        <v>15</v>
      </c>
      <c r="B107" s="20">
        <v>217</v>
      </c>
      <c r="C107" s="19" t="s">
        <v>864</v>
      </c>
      <c r="D107" s="22" t="s">
        <v>865</v>
      </c>
      <c r="E107" s="23" t="s">
        <v>44</v>
      </c>
      <c r="F107" s="26">
        <v>66.599999999999994</v>
      </c>
      <c r="G107" s="26">
        <v>69.930000000000007</v>
      </c>
      <c r="H107" s="27">
        <v>45546</v>
      </c>
      <c r="I107" s="23" t="s">
        <v>45</v>
      </c>
      <c r="J107" s="23" t="s">
        <v>866</v>
      </c>
      <c r="K107" s="21" t="s">
        <v>867</v>
      </c>
    </row>
    <row r="108" spans="1:11" ht="60" x14ac:dyDescent="0.25">
      <c r="A108">
        <v>16</v>
      </c>
      <c r="B108" s="20">
        <v>221</v>
      </c>
      <c r="C108" s="19" t="s">
        <v>878</v>
      </c>
      <c r="D108" s="22" t="s">
        <v>879</v>
      </c>
      <c r="E108" s="20" t="s">
        <v>880</v>
      </c>
      <c r="F108" s="26">
        <v>13800</v>
      </c>
      <c r="G108" s="26">
        <v>16698</v>
      </c>
      <c r="H108" s="27">
        <v>45552</v>
      </c>
      <c r="I108" s="23" t="s">
        <v>881</v>
      </c>
      <c r="J108" s="23" t="s">
        <v>882</v>
      </c>
      <c r="K108" s="54" t="s">
        <v>883</v>
      </c>
    </row>
    <row r="109" spans="1:11" ht="90" x14ac:dyDescent="0.25">
      <c r="A109">
        <v>17</v>
      </c>
      <c r="B109" s="20">
        <v>220</v>
      </c>
      <c r="C109" s="19" t="s">
        <v>873</v>
      </c>
      <c r="D109" s="22" t="s">
        <v>874</v>
      </c>
      <c r="E109" s="20" t="s">
        <v>875</v>
      </c>
      <c r="F109" s="26">
        <v>661.15</v>
      </c>
      <c r="G109" s="26">
        <v>799.99</v>
      </c>
      <c r="H109" s="27">
        <v>45552</v>
      </c>
      <c r="I109" s="23" t="s">
        <v>547</v>
      </c>
      <c r="J109" s="23" t="s">
        <v>876</v>
      </c>
      <c r="K109" s="54" t="s">
        <v>877</v>
      </c>
    </row>
    <row r="110" spans="1:11" ht="60" x14ac:dyDescent="0.25">
      <c r="A110">
        <v>18</v>
      </c>
      <c r="B110" s="20">
        <v>227</v>
      </c>
      <c r="C110" s="19" t="s">
        <v>701</v>
      </c>
      <c r="D110" s="22" t="s">
        <v>896</v>
      </c>
      <c r="E110" s="23" t="s">
        <v>44</v>
      </c>
      <c r="F110" s="26">
        <v>1050</v>
      </c>
      <c r="G110" s="26">
        <v>1102.5</v>
      </c>
      <c r="H110" s="27">
        <v>45560</v>
      </c>
      <c r="I110" s="23" t="s">
        <v>45</v>
      </c>
      <c r="J110" s="23" t="s">
        <v>897</v>
      </c>
      <c r="K110" s="21" t="s">
        <v>898</v>
      </c>
    </row>
    <row r="111" spans="1:11" ht="60" x14ac:dyDescent="0.25">
      <c r="B111" s="20"/>
      <c r="C111" s="19"/>
      <c r="D111" s="22" t="s">
        <v>896</v>
      </c>
      <c r="E111" s="23" t="s">
        <v>44</v>
      </c>
      <c r="F111" s="26">
        <v>153.1</v>
      </c>
      <c r="G111" s="26">
        <v>160.76</v>
      </c>
      <c r="H111" s="27">
        <v>45560</v>
      </c>
      <c r="I111" s="23" t="s">
        <v>48</v>
      </c>
      <c r="J111" s="23" t="s">
        <v>899</v>
      </c>
      <c r="K111" s="21" t="s">
        <v>898</v>
      </c>
    </row>
    <row r="112" spans="1:11" ht="60" x14ac:dyDescent="0.25">
      <c r="A112">
        <v>19</v>
      </c>
      <c r="B112" s="20">
        <v>233</v>
      </c>
      <c r="C112" s="19" t="s">
        <v>701</v>
      </c>
      <c r="D112" s="22" t="s">
        <v>922</v>
      </c>
      <c r="E112" s="23" t="s">
        <v>44</v>
      </c>
      <c r="F112" s="26">
        <v>826</v>
      </c>
      <c r="G112" s="26">
        <v>867.3</v>
      </c>
      <c r="H112" s="71"/>
      <c r="I112" s="23" t="s">
        <v>420</v>
      </c>
      <c r="J112" s="72"/>
      <c r="K112" s="21" t="s">
        <v>898</v>
      </c>
    </row>
    <row r="113" spans="1:12" ht="60" x14ac:dyDescent="0.25">
      <c r="B113" s="20"/>
      <c r="C113" s="19"/>
      <c r="D113" s="22" t="s">
        <v>922</v>
      </c>
      <c r="E113" s="23" t="s">
        <v>44</v>
      </c>
      <c r="F113" s="26">
        <v>52.45</v>
      </c>
      <c r="G113" s="26">
        <v>55.07</v>
      </c>
      <c r="H113" s="71"/>
      <c r="I113" s="23" t="s">
        <v>45</v>
      </c>
      <c r="J113" s="72"/>
      <c r="K113" s="21" t="s">
        <v>898</v>
      </c>
      <c r="L113" s="30" t="s">
        <v>923</v>
      </c>
    </row>
    <row r="114" spans="1:12" ht="90" x14ac:dyDescent="0.25">
      <c r="A114">
        <v>20</v>
      </c>
      <c r="B114" s="20">
        <v>228</v>
      </c>
      <c r="C114" s="19" t="s">
        <v>900</v>
      </c>
      <c r="D114" s="22" t="s">
        <v>901</v>
      </c>
      <c r="E114" s="20" t="s">
        <v>902</v>
      </c>
      <c r="F114" s="26">
        <v>3305.7851239669421</v>
      </c>
      <c r="G114" s="26">
        <v>4000</v>
      </c>
      <c r="H114" s="27">
        <v>45560</v>
      </c>
      <c r="I114" s="23" t="s">
        <v>903</v>
      </c>
      <c r="J114" s="23" t="s">
        <v>904</v>
      </c>
      <c r="K114" s="54" t="s">
        <v>905</v>
      </c>
    </row>
    <row r="115" spans="1:12" x14ac:dyDescent="0.25">
      <c r="E115" s="24" t="s">
        <v>49</v>
      </c>
      <c r="F115" s="25">
        <f>SUM(F87:F114)</f>
        <v>54034.405123966935</v>
      </c>
      <c r="G115" s="25">
        <f>SUM(G87:G114)</f>
        <v>63408.94000000001</v>
      </c>
    </row>
  </sheetData>
  <autoFilter ref="B1:K114" xr:uid="{647EC14C-78D1-4F49-8D87-66999700BBDF}">
    <sortState xmlns:xlrd2="http://schemas.microsoft.com/office/spreadsheetml/2017/richdata2" ref="B2:K114">
      <sortCondition ref="D1:D114"/>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977E-25E3-499B-A724-4D1DCC39E749}">
  <dimension ref="A1:K194"/>
  <sheetViews>
    <sheetView topLeftCell="A188" workbookViewId="0">
      <selection activeCell="M113" sqref="M113"/>
    </sheetView>
  </sheetViews>
  <sheetFormatPr defaultRowHeight="15" x14ac:dyDescent="0.25"/>
  <cols>
    <col min="2" max="2" width="5.42578125" customWidth="1"/>
    <col min="3" max="3" width="29.28515625" customWidth="1"/>
    <col min="4" max="4" width="13.85546875" customWidth="1"/>
    <col min="5" max="5" width="11.85546875" customWidth="1"/>
    <col min="6" max="6" width="14.5703125" style="14" bestFit="1" customWidth="1"/>
    <col min="7" max="7" width="13.140625" style="15" customWidth="1"/>
    <col min="8" max="8" width="11" bestFit="1" customWidth="1"/>
    <col min="9" max="9" width="27" customWidth="1"/>
    <col min="10" max="10" width="10.5703125" customWidth="1"/>
    <col min="11" max="11" width="14" customWidth="1"/>
    <col min="12" max="12" width="24.7109375" customWidth="1"/>
  </cols>
  <sheetData>
    <row r="1" spans="1:11" ht="128.25" x14ac:dyDescent="0.25">
      <c r="B1" s="16" t="s">
        <v>32</v>
      </c>
      <c r="C1" s="16" t="s">
        <v>33</v>
      </c>
      <c r="D1" s="16" t="s">
        <v>34</v>
      </c>
      <c r="E1" s="16" t="s">
        <v>35</v>
      </c>
      <c r="F1" s="17" t="s">
        <v>36</v>
      </c>
      <c r="G1" s="17" t="s">
        <v>37</v>
      </c>
      <c r="H1" s="17" t="s">
        <v>38</v>
      </c>
      <c r="I1" s="16" t="s">
        <v>39</v>
      </c>
      <c r="J1" s="16" t="s">
        <v>40</v>
      </c>
      <c r="K1" s="18" t="s">
        <v>41</v>
      </c>
    </row>
    <row r="2" spans="1:11" ht="45" x14ac:dyDescent="0.25">
      <c r="A2">
        <v>1</v>
      </c>
      <c r="B2" s="20">
        <v>235</v>
      </c>
      <c r="C2" s="19" t="s">
        <v>752</v>
      </c>
      <c r="D2" s="38" t="s">
        <v>42</v>
      </c>
      <c r="E2" s="23" t="s">
        <v>47</v>
      </c>
      <c r="F2" s="26">
        <v>660.03</v>
      </c>
      <c r="G2" s="26">
        <v>693.03</v>
      </c>
      <c r="H2" s="27">
        <v>45562</v>
      </c>
      <c r="I2" s="23" t="s">
        <v>753</v>
      </c>
      <c r="J2" s="23"/>
      <c r="K2" s="21" t="s">
        <v>936</v>
      </c>
    </row>
    <row r="3" spans="1:11" ht="45" x14ac:dyDescent="0.25">
      <c r="A3">
        <v>2</v>
      </c>
      <c r="B3" s="20">
        <v>236</v>
      </c>
      <c r="C3" s="19" t="s">
        <v>937</v>
      </c>
      <c r="D3" s="38" t="s">
        <v>42</v>
      </c>
      <c r="E3" s="23" t="s">
        <v>128</v>
      </c>
      <c r="F3" s="26">
        <v>2000</v>
      </c>
      <c r="G3" s="26">
        <v>2420</v>
      </c>
      <c r="H3" s="27">
        <v>45565</v>
      </c>
      <c r="I3" s="23" t="s">
        <v>199</v>
      </c>
      <c r="J3" s="23"/>
      <c r="K3" s="21" t="s">
        <v>938</v>
      </c>
    </row>
    <row r="4" spans="1:11" ht="45" x14ac:dyDescent="0.25">
      <c r="A4">
        <v>3</v>
      </c>
      <c r="B4" s="20">
        <v>237</v>
      </c>
      <c r="C4" s="19" t="s">
        <v>461</v>
      </c>
      <c r="D4" s="38" t="s">
        <v>42</v>
      </c>
      <c r="E4" s="23" t="s">
        <v>301</v>
      </c>
      <c r="F4" s="26">
        <v>18.25</v>
      </c>
      <c r="G4" s="26">
        <v>22.08</v>
      </c>
      <c r="H4" s="27">
        <v>45565</v>
      </c>
      <c r="I4" s="23" t="s">
        <v>832</v>
      </c>
      <c r="J4" s="23"/>
      <c r="K4" s="21" t="s">
        <v>831</v>
      </c>
    </row>
    <row r="5" spans="1:11" ht="45" x14ac:dyDescent="0.25">
      <c r="A5">
        <v>4</v>
      </c>
      <c r="B5" s="20">
        <v>238</v>
      </c>
      <c r="C5" s="19" t="s">
        <v>939</v>
      </c>
      <c r="D5" s="38" t="s">
        <v>42</v>
      </c>
      <c r="E5" s="23" t="s">
        <v>128</v>
      </c>
      <c r="F5" s="26">
        <v>1729.05</v>
      </c>
      <c r="G5" s="26">
        <v>2092.15</v>
      </c>
      <c r="H5" s="27">
        <v>45566</v>
      </c>
      <c r="I5" s="23" t="s">
        <v>940</v>
      </c>
      <c r="J5" s="23"/>
      <c r="K5" s="21" t="s">
        <v>941</v>
      </c>
    </row>
    <row r="6" spans="1:11" ht="45" x14ac:dyDescent="0.25">
      <c r="A6">
        <v>5</v>
      </c>
      <c r="B6" s="20">
        <v>239</v>
      </c>
      <c r="C6" s="19" t="s">
        <v>942</v>
      </c>
      <c r="D6" s="38" t="s">
        <v>42</v>
      </c>
      <c r="E6" s="23" t="s">
        <v>128</v>
      </c>
      <c r="F6" s="26">
        <v>810.55</v>
      </c>
      <c r="G6" s="26">
        <v>980.77</v>
      </c>
      <c r="H6" s="27">
        <v>45566</v>
      </c>
      <c r="I6" s="23" t="s">
        <v>943</v>
      </c>
      <c r="J6" s="23"/>
      <c r="K6" s="21" t="s">
        <v>944</v>
      </c>
    </row>
    <row r="7" spans="1:11" ht="90" x14ac:dyDescent="0.25">
      <c r="A7">
        <v>6</v>
      </c>
      <c r="B7" s="20">
        <v>240</v>
      </c>
      <c r="C7" s="19" t="s">
        <v>945</v>
      </c>
      <c r="D7" s="38" t="s">
        <v>42</v>
      </c>
      <c r="E7" s="23" t="s">
        <v>946</v>
      </c>
      <c r="F7" s="26">
        <v>7438</v>
      </c>
      <c r="G7" s="26">
        <v>7438</v>
      </c>
      <c r="H7" s="27">
        <v>45566</v>
      </c>
      <c r="I7" s="23" t="s">
        <v>947</v>
      </c>
      <c r="J7" s="23" t="s">
        <v>948</v>
      </c>
      <c r="K7" s="21" t="s">
        <v>949</v>
      </c>
    </row>
    <row r="8" spans="1:11" ht="90" x14ac:dyDescent="0.25">
      <c r="A8">
        <v>7</v>
      </c>
      <c r="B8" s="20">
        <v>241</v>
      </c>
      <c r="C8" s="19" t="s">
        <v>741</v>
      </c>
      <c r="D8" s="38" t="s">
        <v>42</v>
      </c>
      <c r="E8" s="23" t="s">
        <v>742</v>
      </c>
      <c r="F8" s="26">
        <v>7110</v>
      </c>
      <c r="G8" s="26">
        <v>8603.1</v>
      </c>
      <c r="H8" s="27">
        <v>45567</v>
      </c>
      <c r="I8" s="23" t="s">
        <v>743</v>
      </c>
      <c r="J8" s="23" t="s">
        <v>950</v>
      </c>
      <c r="K8" s="21" t="s">
        <v>951</v>
      </c>
    </row>
    <row r="9" spans="1:11" ht="45" x14ac:dyDescent="0.25">
      <c r="A9">
        <v>8</v>
      </c>
      <c r="B9" s="20">
        <v>242</v>
      </c>
      <c r="C9" s="19" t="s">
        <v>952</v>
      </c>
      <c r="D9" s="38" t="s">
        <v>42</v>
      </c>
      <c r="E9" s="23" t="s">
        <v>289</v>
      </c>
      <c r="F9" s="26">
        <v>235.15</v>
      </c>
      <c r="G9" s="26">
        <v>235.15</v>
      </c>
      <c r="H9" s="27">
        <v>45567</v>
      </c>
      <c r="I9" s="23" t="s">
        <v>953</v>
      </c>
      <c r="J9" s="23" t="s">
        <v>954</v>
      </c>
      <c r="K9" s="21" t="s">
        <v>955</v>
      </c>
    </row>
    <row r="10" spans="1:11" ht="45" x14ac:dyDescent="0.25">
      <c r="A10">
        <v>9</v>
      </c>
      <c r="B10" s="20">
        <v>243</v>
      </c>
      <c r="C10" s="19" t="s">
        <v>461</v>
      </c>
      <c r="D10" s="38" t="s">
        <v>42</v>
      </c>
      <c r="E10" s="23" t="s">
        <v>301</v>
      </c>
      <c r="F10" s="26">
        <v>60.83</v>
      </c>
      <c r="G10" s="26">
        <v>73.61</v>
      </c>
      <c r="H10" s="27">
        <v>45567</v>
      </c>
      <c r="I10" s="23" t="s">
        <v>832</v>
      </c>
      <c r="J10" s="23"/>
      <c r="K10" s="21" t="s">
        <v>831</v>
      </c>
    </row>
    <row r="11" spans="1:11" ht="45" x14ac:dyDescent="0.25">
      <c r="A11">
        <v>10</v>
      </c>
      <c r="B11" s="20">
        <v>245</v>
      </c>
      <c r="C11" s="19" t="s">
        <v>960</v>
      </c>
      <c r="D11" s="38" t="s">
        <v>42</v>
      </c>
      <c r="E11" s="20" t="s">
        <v>177</v>
      </c>
      <c r="F11" s="26">
        <v>900</v>
      </c>
      <c r="G11" s="26">
        <v>1089</v>
      </c>
      <c r="H11" s="27">
        <v>45568</v>
      </c>
      <c r="I11" s="23" t="s">
        <v>961</v>
      </c>
      <c r="J11" s="23"/>
      <c r="K11" s="54" t="s">
        <v>962</v>
      </c>
    </row>
    <row r="12" spans="1:11" ht="45" x14ac:dyDescent="0.25">
      <c r="A12">
        <v>11</v>
      </c>
      <c r="B12" s="20">
        <v>246</v>
      </c>
      <c r="C12" s="19" t="s">
        <v>963</v>
      </c>
      <c r="D12" s="38" t="s">
        <v>42</v>
      </c>
      <c r="E12" s="20" t="s">
        <v>964</v>
      </c>
      <c r="F12" s="26">
        <v>317.27</v>
      </c>
      <c r="G12" s="26">
        <v>383.9</v>
      </c>
      <c r="H12" s="27">
        <v>45568</v>
      </c>
      <c r="I12" s="23" t="s">
        <v>459</v>
      </c>
      <c r="J12" s="23"/>
      <c r="K12" s="54" t="s">
        <v>965</v>
      </c>
    </row>
    <row r="13" spans="1:11" ht="45" x14ac:dyDescent="0.25">
      <c r="A13">
        <v>12</v>
      </c>
      <c r="B13" s="20">
        <v>247</v>
      </c>
      <c r="C13" s="19" t="s">
        <v>966</v>
      </c>
      <c r="D13" s="38" t="s">
        <v>42</v>
      </c>
      <c r="E13" s="20" t="s">
        <v>363</v>
      </c>
      <c r="F13" s="26">
        <v>203.3</v>
      </c>
      <c r="G13" s="26">
        <v>246</v>
      </c>
      <c r="H13" s="27">
        <v>45572</v>
      </c>
      <c r="I13" s="23" t="s">
        <v>967</v>
      </c>
      <c r="J13" s="23"/>
      <c r="K13" s="54" t="s">
        <v>968</v>
      </c>
    </row>
    <row r="14" spans="1:11" ht="45" x14ac:dyDescent="0.25">
      <c r="A14">
        <v>13</v>
      </c>
      <c r="B14" s="20">
        <v>248</v>
      </c>
      <c r="C14" s="19" t="s">
        <v>969</v>
      </c>
      <c r="D14" s="38" t="s">
        <v>42</v>
      </c>
      <c r="E14" s="20" t="s">
        <v>90</v>
      </c>
      <c r="F14" s="26">
        <v>13.21</v>
      </c>
      <c r="G14" s="26">
        <v>15.99</v>
      </c>
      <c r="H14" s="27">
        <v>45572</v>
      </c>
      <c r="I14" s="23" t="s">
        <v>970</v>
      </c>
      <c r="J14" s="23"/>
      <c r="K14" s="54" t="s">
        <v>971</v>
      </c>
    </row>
    <row r="15" spans="1:11" ht="45" x14ac:dyDescent="0.25">
      <c r="A15">
        <v>14</v>
      </c>
      <c r="B15" s="20">
        <v>249</v>
      </c>
      <c r="C15" s="19" t="s">
        <v>972</v>
      </c>
      <c r="D15" s="38" t="s">
        <v>42</v>
      </c>
      <c r="E15" s="20" t="s">
        <v>289</v>
      </c>
      <c r="F15" s="26">
        <v>154.05000000000001</v>
      </c>
      <c r="G15" s="26">
        <v>154.05000000000001</v>
      </c>
      <c r="H15" s="27">
        <v>45573</v>
      </c>
      <c r="I15" s="23" t="s">
        <v>973</v>
      </c>
      <c r="J15" s="23" t="s">
        <v>974</v>
      </c>
      <c r="K15" s="54" t="s">
        <v>975</v>
      </c>
    </row>
    <row r="16" spans="1:11" ht="45" x14ac:dyDescent="0.25">
      <c r="B16" s="20"/>
      <c r="C16" s="19"/>
      <c r="D16" s="38" t="s">
        <v>42</v>
      </c>
      <c r="E16" s="20" t="s">
        <v>289</v>
      </c>
      <c r="F16" s="26">
        <v>22.09</v>
      </c>
      <c r="G16" s="26">
        <v>22.09</v>
      </c>
      <c r="H16" s="27">
        <v>45573</v>
      </c>
      <c r="I16" s="23" t="s">
        <v>973</v>
      </c>
      <c r="J16" s="23" t="s">
        <v>976</v>
      </c>
      <c r="K16" s="54" t="s">
        <v>975</v>
      </c>
    </row>
    <row r="17" spans="1:11" ht="45" x14ac:dyDescent="0.25">
      <c r="A17">
        <v>15</v>
      </c>
      <c r="B17" s="20">
        <v>250</v>
      </c>
      <c r="C17" s="19" t="s">
        <v>977</v>
      </c>
      <c r="D17" s="38" t="s">
        <v>42</v>
      </c>
      <c r="E17" s="20" t="s">
        <v>119</v>
      </c>
      <c r="F17" s="26">
        <v>12220</v>
      </c>
      <c r="G17" s="26">
        <v>14786.2</v>
      </c>
      <c r="H17" s="27">
        <v>45573</v>
      </c>
      <c r="I17" s="23" t="s">
        <v>698</v>
      </c>
      <c r="J17" s="23" t="s">
        <v>978</v>
      </c>
      <c r="K17" s="54" t="s">
        <v>979</v>
      </c>
    </row>
    <row r="18" spans="1:11" ht="45" x14ac:dyDescent="0.25">
      <c r="A18">
        <v>16</v>
      </c>
      <c r="B18" s="20">
        <v>251</v>
      </c>
      <c r="C18" s="19" t="s">
        <v>980</v>
      </c>
      <c r="D18" s="38" t="s">
        <v>42</v>
      </c>
      <c r="E18" s="20" t="s">
        <v>289</v>
      </c>
      <c r="F18" s="26">
        <v>296.7</v>
      </c>
      <c r="G18" s="26">
        <v>296.7</v>
      </c>
      <c r="H18" s="27">
        <v>45574</v>
      </c>
      <c r="I18" s="23" t="s">
        <v>374</v>
      </c>
      <c r="J18" s="23" t="s">
        <v>981</v>
      </c>
      <c r="K18" s="54" t="s">
        <v>982</v>
      </c>
    </row>
    <row r="19" spans="1:11" ht="45" x14ac:dyDescent="0.25">
      <c r="A19">
        <v>17</v>
      </c>
      <c r="B19" s="20">
        <v>252</v>
      </c>
      <c r="C19" s="19" t="s">
        <v>983</v>
      </c>
      <c r="D19" s="38" t="s">
        <v>42</v>
      </c>
      <c r="E19" s="20" t="s">
        <v>984</v>
      </c>
      <c r="F19" s="26">
        <v>33.76</v>
      </c>
      <c r="G19" s="26">
        <v>40.85</v>
      </c>
      <c r="H19" s="27">
        <v>45575</v>
      </c>
      <c r="I19" s="23" t="s">
        <v>985</v>
      </c>
      <c r="J19" s="23"/>
      <c r="K19" s="54" t="s">
        <v>986</v>
      </c>
    </row>
    <row r="20" spans="1:11" ht="45" x14ac:dyDescent="0.25">
      <c r="A20">
        <v>18</v>
      </c>
      <c r="B20" s="20">
        <v>253</v>
      </c>
      <c r="C20" s="19" t="s">
        <v>987</v>
      </c>
      <c r="D20" s="38" t="s">
        <v>42</v>
      </c>
      <c r="E20" s="20" t="s">
        <v>90</v>
      </c>
      <c r="F20" s="26">
        <v>39.67</v>
      </c>
      <c r="G20" s="26">
        <v>48</v>
      </c>
      <c r="H20" s="27">
        <v>45575</v>
      </c>
      <c r="I20" s="23" t="s">
        <v>988</v>
      </c>
      <c r="J20" s="23"/>
      <c r="K20" s="54" t="s">
        <v>989</v>
      </c>
    </row>
    <row r="21" spans="1:11" ht="45" x14ac:dyDescent="0.25">
      <c r="A21">
        <v>19</v>
      </c>
      <c r="B21" s="20">
        <v>254</v>
      </c>
      <c r="C21" s="19" t="s">
        <v>461</v>
      </c>
      <c r="D21" s="38" t="s">
        <v>42</v>
      </c>
      <c r="E21" s="20" t="s">
        <v>301</v>
      </c>
      <c r="F21" s="26">
        <v>31.35</v>
      </c>
      <c r="G21" s="26">
        <v>37.93</v>
      </c>
      <c r="H21" s="27">
        <v>45575</v>
      </c>
      <c r="I21" s="23" t="s">
        <v>990</v>
      </c>
      <c r="J21" s="23" t="s">
        <v>991</v>
      </c>
      <c r="K21" s="54" t="s">
        <v>831</v>
      </c>
    </row>
    <row r="22" spans="1:11" ht="45" x14ac:dyDescent="0.25">
      <c r="A22">
        <v>20</v>
      </c>
      <c r="B22" s="20">
        <v>255</v>
      </c>
      <c r="C22" s="19" t="s">
        <v>992</v>
      </c>
      <c r="D22" s="38" t="s">
        <v>42</v>
      </c>
      <c r="E22" s="20" t="s">
        <v>289</v>
      </c>
      <c r="F22" s="26">
        <v>207.57</v>
      </c>
      <c r="G22" s="26">
        <v>207.57</v>
      </c>
      <c r="H22" s="27">
        <v>45579</v>
      </c>
      <c r="I22" s="23" t="s">
        <v>488</v>
      </c>
      <c r="J22" s="23" t="s">
        <v>993</v>
      </c>
      <c r="K22" s="54" t="s">
        <v>994</v>
      </c>
    </row>
    <row r="23" spans="1:11" ht="45" x14ac:dyDescent="0.25">
      <c r="A23">
        <v>21</v>
      </c>
      <c r="B23" s="20">
        <v>256</v>
      </c>
      <c r="C23" s="19" t="s">
        <v>995</v>
      </c>
      <c r="D23" s="38" t="s">
        <v>42</v>
      </c>
      <c r="E23" s="20" t="s">
        <v>289</v>
      </c>
      <c r="F23" s="26">
        <v>488.61</v>
      </c>
      <c r="G23" s="26">
        <v>488.61</v>
      </c>
      <c r="H23" s="27">
        <v>45579</v>
      </c>
      <c r="I23" s="23" t="s">
        <v>488</v>
      </c>
      <c r="J23" s="23" t="s">
        <v>996</v>
      </c>
      <c r="K23" s="54" t="s">
        <v>997</v>
      </c>
    </row>
    <row r="24" spans="1:11" ht="45" x14ac:dyDescent="0.25">
      <c r="A24">
        <v>22</v>
      </c>
      <c r="B24" s="20">
        <v>257</v>
      </c>
      <c r="C24" s="19" t="s">
        <v>461</v>
      </c>
      <c r="D24" s="38" t="s">
        <v>42</v>
      </c>
      <c r="E24" s="20" t="s">
        <v>301</v>
      </c>
      <c r="F24" s="26">
        <v>26.17</v>
      </c>
      <c r="G24" s="26">
        <v>31.67</v>
      </c>
      <c r="H24" s="27">
        <v>45580</v>
      </c>
      <c r="I24" s="23" t="s">
        <v>832</v>
      </c>
      <c r="J24" s="23"/>
      <c r="K24" s="54" t="s">
        <v>831</v>
      </c>
    </row>
    <row r="25" spans="1:11" ht="45" x14ac:dyDescent="0.25">
      <c r="A25">
        <v>23</v>
      </c>
      <c r="B25" s="20">
        <v>258</v>
      </c>
      <c r="C25" s="19" t="s">
        <v>998</v>
      </c>
      <c r="D25" s="38" t="s">
        <v>42</v>
      </c>
      <c r="E25" s="20" t="s">
        <v>289</v>
      </c>
      <c r="F25" s="26">
        <v>4713.67</v>
      </c>
      <c r="G25" s="26">
        <v>4713.67</v>
      </c>
      <c r="H25" s="27">
        <v>45581</v>
      </c>
      <c r="I25" s="23" t="s">
        <v>374</v>
      </c>
      <c r="J25" s="23" t="s">
        <v>999</v>
      </c>
      <c r="K25" s="54" t="s">
        <v>1000</v>
      </c>
    </row>
    <row r="26" spans="1:11" ht="45" x14ac:dyDescent="0.25">
      <c r="A26">
        <v>24</v>
      </c>
      <c r="B26" s="20">
        <v>259</v>
      </c>
      <c r="C26" s="19" t="s">
        <v>966</v>
      </c>
      <c r="D26" s="38" t="s">
        <v>42</v>
      </c>
      <c r="E26" s="20" t="s">
        <v>363</v>
      </c>
      <c r="F26" s="26">
        <v>257.85000000000002</v>
      </c>
      <c r="G26" s="26">
        <v>312</v>
      </c>
      <c r="H26" s="27">
        <v>45581</v>
      </c>
      <c r="I26" s="23" t="s">
        <v>967</v>
      </c>
      <c r="J26" s="23"/>
      <c r="K26" s="54" t="s">
        <v>1001</v>
      </c>
    </row>
    <row r="27" spans="1:11" ht="60" x14ac:dyDescent="0.25">
      <c r="A27">
        <v>25</v>
      </c>
      <c r="B27" s="20">
        <v>264</v>
      </c>
      <c r="C27" s="19" t="s">
        <v>1033</v>
      </c>
      <c r="D27" s="38" t="s">
        <v>42</v>
      </c>
      <c r="E27" s="23" t="s">
        <v>1034</v>
      </c>
      <c r="F27" s="26">
        <v>2530</v>
      </c>
      <c r="G27" s="26">
        <v>3061.3</v>
      </c>
      <c r="H27" s="27">
        <v>45583</v>
      </c>
      <c r="I27" s="23" t="s">
        <v>1035</v>
      </c>
      <c r="J27" s="23"/>
      <c r="K27" s="21" t="s">
        <v>1036</v>
      </c>
    </row>
    <row r="28" spans="1:11" ht="45" x14ac:dyDescent="0.25">
      <c r="A28">
        <v>26</v>
      </c>
      <c r="B28" s="20">
        <v>265</v>
      </c>
      <c r="C28" s="19" t="s">
        <v>1037</v>
      </c>
      <c r="D28" s="38" t="s">
        <v>42</v>
      </c>
      <c r="E28" s="23" t="s">
        <v>51</v>
      </c>
      <c r="F28" s="26">
        <v>556</v>
      </c>
      <c r="G28" s="26">
        <v>672.76</v>
      </c>
      <c r="H28" s="27">
        <v>45586</v>
      </c>
      <c r="I28" s="23" t="s">
        <v>53</v>
      </c>
      <c r="J28" s="23"/>
      <c r="K28" s="21" t="s">
        <v>1038</v>
      </c>
    </row>
    <row r="29" spans="1:11" ht="45" x14ac:dyDescent="0.25">
      <c r="A29">
        <v>27</v>
      </c>
      <c r="B29" s="20">
        <v>267</v>
      </c>
      <c r="C29" s="19" t="s">
        <v>1048</v>
      </c>
      <c r="D29" s="38" t="s">
        <v>42</v>
      </c>
      <c r="E29" s="23" t="s">
        <v>600</v>
      </c>
      <c r="F29" s="26">
        <v>1200</v>
      </c>
      <c r="G29" s="26">
        <v>1452</v>
      </c>
      <c r="H29" s="27">
        <v>45588</v>
      </c>
      <c r="I29" s="23" t="s">
        <v>1049</v>
      </c>
      <c r="J29" s="23"/>
      <c r="K29" s="21" t="s">
        <v>1050</v>
      </c>
    </row>
    <row r="30" spans="1:11" ht="60" x14ac:dyDescent="0.25">
      <c r="A30">
        <v>28</v>
      </c>
      <c r="B30" s="20">
        <v>268</v>
      </c>
      <c r="C30" s="19" t="s">
        <v>1051</v>
      </c>
      <c r="D30" s="38" t="s">
        <v>42</v>
      </c>
      <c r="E30" s="23" t="s">
        <v>60</v>
      </c>
      <c r="F30" s="26">
        <v>1368</v>
      </c>
      <c r="G30" s="26">
        <v>1368</v>
      </c>
      <c r="H30" s="27">
        <v>45588</v>
      </c>
      <c r="I30" s="23" t="s">
        <v>1052</v>
      </c>
      <c r="J30" s="23"/>
      <c r="K30" s="21" t="s">
        <v>1053</v>
      </c>
    </row>
    <row r="31" spans="1:11" ht="45" x14ac:dyDescent="0.25">
      <c r="A31">
        <v>29</v>
      </c>
      <c r="B31" s="20">
        <v>269</v>
      </c>
      <c r="C31" s="19" t="s">
        <v>1054</v>
      </c>
      <c r="D31" s="38" t="s">
        <v>42</v>
      </c>
      <c r="E31" s="23" t="s">
        <v>1055</v>
      </c>
      <c r="F31" s="26">
        <v>10</v>
      </c>
      <c r="G31" s="26">
        <v>12.1</v>
      </c>
      <c r="H31" s="27">
        <v>45588</v>
      </c>
      <c r="I31" s="23" t="s">
        <v>1056</v>
      </c>
      <c r="J31" s="23"/>
      <c r="K31" s="21" t="s">
        <v>1057</v>
      </c>
    </row>
    <row r="32" spans="1:11" ht="45" x14ac:dyDescent="0.25">
      <c r="A32">
        <v>30</v>
      </c>
      <c r="B32" s="20">
        <v>270</v>
      </c>
      <c r="C32" s="19" t="s">
        <v>1058</v>
      </c>
      <c r="D32" s="38" t="s">
        <v>42</v>
      </c>
      <c r="E32" s="23" t="s">
        <v>90</v>
      </c>
      <c r="F32" s="26">
        <v>48.86</v>
      </c>
      <c r="G32" s="26">
        <v>59.12</v>
      </c>
      <c r="H32" s="27">
        <v>45588</v>
      </c>
      <c r="I32" s="23" t="s">
        <v>1059</v>
      </c>
      <c r="J32" s="23"/>
      <c r="K32" s="21" t="s">
        <v>1060</v>
      </c>
    </row>
    <row r="33" spans="1:11" ht="45" x14ac:dyDescent="0.25">
      <c r="A33">
        <v>31</v>
      </c>
      <c r="B33" s="20">
        <v>271</v>
      </c>
      <c r="C33" s="19" t="s">
        <v>1061</v>
      </c>
      <c r="D33" s="38" t="s">
        <v>42</v>
      </c>
      <c r="E33" s="23" t="s">
        <v>455</v>
      </c>
      <c r="F33" s="26">
        <v>321.10000000000002</v>
      </c>
      <c r="G33" s="26">
        <v>388.53</v>
      </c>
      <c r="H33" s="27">
        <v>45588</v>
      </c>
      <c r="I33" s="23" t="s">
        <v>1062</v>
      </c>
      <c r="J33" s="23"/>
      <c r="K33" s="21" t="s">
        <v>1063</v>
      </c>
    </row>
    <row r="34" spans="1:11" ht="90" x14ac:dyDescent="0.25">
      <c r="A34">
        <v>32</v>
      </c>
      <c r="B34" s="20">
        <v>272</v>
      </c>
      <c r="C34" s="19" t="s">
        <v>1064</v>
      </c>
      <c r="D34" s="38" t="s">
        <v>42</v>
      </c>
      <c r="E34" s="23" t="s">
        <v>60</v>
      </c>
      <c r="F34" s="26">
        <v>3040</v>
      </c>
      <c r="G34" s="26">
        <v>3040</v>
      </c>
      <c r="H34" s="27">
        <v>45590</v>
      </c>
      <c r="I34" s="23" t="s">
        <v>1065</v>
      </c>
      <c r="J34" s="23"/>
      <c r="K34" s="21" t="s">
        <v>1066</v>
      </c>
    </row>
    <row r="35" spans="1:11" ht="45" x14ac:dyDescent="0.25">
      <c r="A35">
        <v>33</v>
      </c>
      <c r="B35" s="20">
        <v>273</v>
      </c>
      <c r="C35" s="19" t="s">
        <v>1067</v>
      </c>
      <c r="D35" s="38" t="s">
        <v>42</v>
      </c>
      <c r="E35" s="23" t="s">
        <v>1068</v>
      </c>
      <c r="F35" s="26">
        <v>345</v>
      </c>
      <c r="G35" s="26">
        <v>345</v>
      </c>
      <c r="H35" s="27">
        <v>45590</v>
      </c>
      <c r="I35" s="23" t="s">
        <v>1069</v>
      </c>
      <c r="J35" s="23"/>
      <c r="K35" s="21" t="s">
        <v>1070</v>
      </c>
    </row>
    <row r="36" spans="1:11" ht="60" x14ac:dyDescent="0.25">
      <c r="A36">
        <v>34</v>
      </c>
      <c r="B36" s="20">
        <v>274</v>
      </c>
      <c r="C36" s="19" t="s">
        <v>1071</v>
      </c>
      <c r="D36" s="38" t="s">
        <v>42</v>
      </c>
      <c r="E36" s="23" t="s">
        <v>60</v>
      </c>
      <c r="F36" s="26">
        <v>72</v>
      </c>
      <c r="G36" s="26">
        <v>72</v>
      </c>
      <c r="H36" s="27">
        <v>45594</v>
      </c>
      <c r="I36" s="23" t="s">
        <v>1052</v>
      </c>
      <c r="J36" s="23"/>
      <c r="K36" s="21" t="s">
        <v>1072</v>
      </c>
    </row>
    <row r="37" spans="1:11" ht="45" x14ac:dyDescent="0.25">
      <c r="A37">
        <v>35</v>
      </c>
      <c r="B37" s="20">
        <v>276</v>
      </c>
      <c r="C37" s="28" t="s">
        <v>1076</v>
      </c>
      <c r="D37" s="38" t="s">
        <v>42</v>
      </c>
      <c r="E37" s="23" t="s">
        <v>44</v>
      </c>
      <c r="F37" s="26">
        <v>450</v>
      </c>
      <c r="G37" s="26">
        <v>472.5</v>
      </c>
      <c r="H37" s="27">
        <v>45596</v>
      </c>
      <c r="I37" s="23" t="s">
        <v>753</v>
      </c>
      <c r="J37" s="23"/>
      <c r="K37" s="23" t="s">
        <v>1077</v>
      </c>
    </row>
    <row r="38" spans="1:11" ht="45" x14ac:dyDescent="0.25">
      <c r="A38">
        <v>36</v>
      </c>
      <c r="B38" s="20">
        <v>277</v>
      </c>
      <c r="C38" s="28" t="s">
        <v>1078</v>
      </c>
      <c r="D38" s="38" t="s">
        <v>42</v>
      </c>
      <c r="E38" s="23" t="s">
        <v>60</v>
      </c>
      <c r="F38" s="26">
        <v>157</v>
      </c>
      <c r="G38" s="26">
        <v>189.97</v>
      </c>
      <c r="H38" s="27">
        <v>45600</v>
      </c>
      <c r="I38" s="23" t="s">
        <v>1079</v>
      </c>
      <c r="J38" s="23"/>
      <c r="K38" s="21" t="s">
        <v>1080</v>
      </c>
    </row>
    <row r="39" spans="1:11" ht="45" x14ac:dyDescent="0.25">
      <c r="A39">
        <v>37</v>
      </c>
      <c r="B39" s="20">
        <v>281</v>
      </c>
      <c r="C39" s="19" t="s">
        <v>1093</v>
      </c>
      <c r="D39" s="22" t="s">
        <v>42</v>
      </c>
      <c r="E39" s="23" t="s">
        <v>84</v>
      </c>
      <c r="F39" s="26">
        <v>258</v>
      </c>
      <c r="G39" s="26">
        <v>312.18</v>
      </c>
      <c r="H39" s="27">
        <v>45602</v>
      </c>
      <c r="I39" s="23" t="s">
        <v>1094</v>
      </c>
      <c r="J39" s="23"/>
      <c r="K39" s="21" t="s">
        <v>1095</v>
      </c>
    </row>
    <row r="40" spans="1:11" ht="45" x14ac:dyDescent="0.25">
      <c r="A40">
        <v>38</v>
      </c>
      <c r="B40" s="20">
        <v>282</v>
      </c>
      <c r="C40" s="19" t="s">
        <v>1096</v>
      </c>
      <c r="D40" s="22" t="s">
        <v>42</v>
      </c>
      <c r="E40" s="23" t="s">
        <v>335</v>
      </c>
      <c r="F40" s="26">
        <v>10.14</v>
      </c>
      <c r="G40" s="26">
        <v>12.27</v>
      </c>
      <c r="H40" s="27">
        <v>45603</v>
      </c>
      <c r="I40" s="23" t="s">
        <v>343</v>
      </c>
      <c r="J40" s="23"/>
      <c r="K40" s="21" t="s">
        <v>1097</v>
      </c>
    </row>
    <row r="41" spans="1:11" ht="45" x14ac:dyDescent="0.25">
      <c r="A41">
        <v>39</v>
      </c>
      <c r="B41" s="20">
        <v>283</v>
      </c>
      <c r="C41" s="19" t="s">
        <v>1098</v>
      </c>
      <c r="D41" s="22" t="s">
        <v>42</v>
      </c>
      <c r="E41" s="23" t="s">
        <v>51</v>
      </c>
      <c r="F41" s="26">
        <v>288.43</v>
      </c>
      <c r="G41" s="26">
        <v>349</v>
      </c>
      <c r="H41" s="27">
        <v>45603</v>
      </c>
      <c r="I41" s="23" t="s">
        <v>1099</v>
      </c>
      <c r="J41" s="23"/>
      <c r="K41" s="21" t="s">
        <v>1100</v>
      </c>
    </row>
    <row r="42" spans="1:11" ht="45" x14ac:dyDescent="0.25">
      <c r="A42">
        <v>40</v>
      </c>
      <c r="B42" s="20">
        <v>284</v>
      </c>
      <c r="C42" s="19" t="s">
        <v>1101</v>
      </c>
      <c r="D42" s="22" t="s">
        <v>42</v>
      </c>
      <c r="E42" s="23" t="s">
        <v>215</v>
      </c>
      <c r="F42" s="26">
        <v>16.5</v>
      </c>
      <c r="G42" s="26">
        <v>19.96</v>
      </c>
      <c r="H42" s="27">
        <v>45603</v>
      </c>
      <c r="I42" s="23" t="s">
        <v>1102</v>
      </c>
      <c r="J42" s="23"/>
      <c r="K42" s="21" t="s">
        <v>1103</v>
      </c>
    </row>
    <row r="43" spans="1:11" ht="45" x14ac:dyDescent="0.25">
      <c r="A43">
        <v>41</v>
      </c>
      <c r="B43" s="20">
        <v>285</v>
      </c>
      <c r="C43" s="19" t="s">
        <v>1104</v>
      </c>
      <c r="D43" s="22" t="s">
        <v>42</v>
      </c>
      <c r="E43" s="23" t="s">
        <v>60</v>
      </c>
      <c r="F43" s="26">
        <v>665</v>
      </c>
      <c r="G43" s="26">
        <v>665</v>
      </c>
      <c r="H43" s="27">
        <v>45607</v>
      </c>
      <c r="I43" s="23" t="s">
        <v>1105</v>
      </c>
      <c r="J43" s="23"/>
      <c r="K43" s="21" t="s">
        <v>1106</v>
      </c>
    </row>
    <row r="44" spans="1:11" ht="45" x14ac:dyDescent="0.25">
      <c r="A44">
        <v>42</v>
      </c>
      <c r="B44" s="20">
        <v>286</v>
      </c>
      <c r="C44" s="19" t="s">
        <v>461</v>
      </c>
      <c r="D44" s="22" t="s">
        <v>42</v>
      </c>
      <c r="E44" s="23" t="s">
        <v>301</v>
      </c>
      <c r="F44" s="26">
        <v>36.020000000000003</v>
      </c>
      <c r="G44" s="26">
        <v>43.59</v>
      </c>
      <c r="H44" s="27">
        <v>45607</v>
      </c>
      <c r="I44" s="23" t="s">
        <v>832</v>
      </c>
      <c r="J44" s="23"/>
      <c r="K44" s="21" t="s">
        <v>831</v>
      </c>
    </row>
    <row r="45" spans="1:11" ht="45" x14ac:dyDescent="0.25">
      <c r="A45">
        <v>43</v>
      </c>
      <c r="B45" s="20">
        <v>287</v>
      </c>
      <c r="C45" s="19" t="s">
        <v>1107</v>
      </c>
      <c r="D45" s="22" t="s">
        <v>42</v>
      </c>
      <c r="E45" s="23" t="s">
        <v>97</v>
      </c>
      <c r="F45" s="26">
        <v>66.12</v>
      </c>
      <c r="G45" s="26">
        <v>80</v>
      </c>
      <c r="H45" s="27">
        <v>45608</v>
      </c>
      <c r="I45" s="23" t="s">
        <v>1108</v>
      </c>
      <c r="J45" s="23"/>
      <c r="K45" s="21" t="s">
        <v>1109</v>
      </c>
    </row>
    <row r="46" spans="1:11" ht="45" x14ac:dyDescent="0.25">
      <c r="A46">
        <v>44</v>
      </c>
      <c r="B46" s="20">
        <v>288</v>
      </c>
      <c r="C46" s="19" t="s">
        <v>1110</v>
      </c>
      <c r="D46" s="22" t="s">
        <v>42</v>
      </c>
      <c r="E46" s="23" t="s">
        <v>97</v>
      </c>
      <c r="F46" s="26">
        <v>589.26</v>
      </c>
      <c r="G46" s="26">
        <v>713</v>
      </c>
      <c r="H46" s="27">
        <v>45608</v>
      </c>
      <c r="I46" s="23" t="s">
        <v>1111</v>
      </c>
      <c r="J46" s="23"/>
      <c r="K46" s="21" t="s">
        <v>1112</v>
      </c>
    </row>
    <row r="47" spans="1:11" ht="45" x14ac:dyDescent="0.25">
      <c r="A47">
        <v>45</v>
      </c>
      <c r="B47" s="20">
        <v>289</v>
      </c>
      <c r="C47" s="19" t="s">
        <v>825</v>
      </c>
      <c r="D47" s="22" t="s">
        <v>42</v>
      </c>
      <c r="E47" s="23" t="s">
        <v>97</v>
      </c>
      <c r="F47" s="26">
        <v>73</v>
      </c>
      <c r="G47" s="26">
        <v>73</v>
      </c>
      <c r="H47" s="27">
        <v>45608</v>
      </c>
      <c r="I47" s="23" t="s">
        <v>826</v>
      </c>
      <c r="J47" s="23"/>
      <c r="K47" s="21" t="s">
        <v>1113</v>
      </c>
    </row>
    <row r="48" spans="1:11" ht="45" x14ac:dyDescent="0.25">
      <c r="A48">
        <v>46</v>
      </c>
      <c r="B48" s="20">
        <v>290</v>
      </c>
      <c r="C48" s="19" t="s">
        <v>1114</v>
      </c>
      <c r="D48" s="22" t="s">
        <v>42</v>
      </c>
      <c r="E48" s="23" t="s">
        <v>128</v>
      </c>
      <c r="F48" s="26">
        <v>19.829999999999998</v>
      </c>
      <c r="G48" s="26">
        <v>24</v>
      </c>
      <c r="H48" s="27">
        <v>45608</v>
      </c>
      <c r="I48" s="23" t="s">
        <v>265</v>
      </c>
      <c r="J48" s="23"/>
      <c r="K48" s="21" t="s">
        <v>1115</v>
      </c>
    </row>
    <row r="49" spans="1:11" ht="45" x14ac:dyDescent="0.25">
      <c r="A49">
        <v>47</v>
      </c>
      <c r="B49" s="20">
        <v>295</v>
      </c>
      <c r="C49" s="19" t="s">
        <v>1130</v>
      </c>
      <c r="D49" s="22" t="s">
        <v>42</v>
      </c>
      <c r="E49" s="23" t="s">
        <v>47</v>
      </c>
      <c r="F49" s="26">
        <v>300</v>
      </c>
      <c r="G49" s="26">
        <v>315</v>
      </c>
      <c r="H49" s="27">
        <v>45610</v>
      </c>
      <c r="I49" s="23" t="s">
        <v>1131</v>
      </c>
      <c r="J49" s="23"/>
      <c r="K49" s="21" t="s">
        <v>1132</v>
      </c>
    </row>
    <row r="50" spans="1:11" ht="45" x14ac:dyDescent="0.25">
      <c r="A50">
        <v>48</v>
      </c>
      <c r="B50" s="20">
        <v>296</v>
      </c>
      <c r="C50" s="19" t="s">
        <v>1133</v>
      </c>
      <c r="D50" s="22" t="s">
        <v>42</v>
      </c>
      <c r="E50" s="23" t="s">
        <v>60</v>
      </c>
      <c r="F50" s="26">
        <v>194</v>
      </c>
      <c r="G50" s="26">
        <v>234.74</v>
      </c>
      <c r="H50" s="27">
        <v>45611</v>
      </c>
      <c r="I50" s="23" t="s">
        <v>1079</v>
      </c>
      <c r="J50" s="23"/>
      <c r="K50" s="21" t="s">
        <v>1134</v>
      </c>
    </row>
    <row r="51" spans="1:11" ht="45" x14ac:dyDescent="0.25">
      <c r="A51">
        <v>49</v>
      </c>
      <c r="B51" s="20">
        <v>297</v>
      </c>
      <c r="C51" s="19" t="s">
        <v>1135</v>
      </c>
      <c r="D51" s="22" t="s">
        <v>42</v>
      </c>
      <c r="E51" s="23" t="s">
        <v>90</v>
      </c>
      <c r="F51" s="26">
        <v>25.31</v>
      </c>
      <c r="G51" s="26">
        <v>30.63</v>
      </c>
      <c r="H51" s="27">
        <v>45614</v>
      </c>
      <c r="I51" s="23" t="s">
        <v>1136</v>
      </c>
      <c r="J51" s="23"/>
      <c r="K51" s="21" t="s">
        <v>1137</v>
      </c>
    </row>
    <row r="52" spans="1:11" ht="75" x14ac:dyDescent="0.25">
      <c r="A52">
        <v>50</v>
      </c>
      <c r="B52" s="20">
        <v>298</v>
      </c>
      <c r="C52" s="19" t="s">
        <v>1138</v>
      </c>
      <c r="D52" s="22" t="s">
        <v>42</v>
      </c>
      <c r="E52" s="23" t="s">
        <v>1139</v>
      </c>
      <c r="F52" s="26">
        <v>2690</v>
      </c>
      <c r="G52" s="26">
        <v>3254.9</v>
      </c>
      <c r="H52" s="27">
        <v>45615</v>
      </c>
      <c r="I52" s="23" t="s">
        <v>1140</v>
      </c>
      <c r="J52" s="23"/>
      <c r="K52" s="21" t="s">
        <v>1141</v>
      </c>
    </row>
    <row r="53" spans="1:11" ht="90" x14ac:dyDescent="0.25">
      <c r="A53">
        <v>51</v>
      </c>
      <c r="B53" s="20">
        <v>299</v>
      </c>
      <c r="C53" s="19" t="s">
        <v>1142</v>
      </c>
      <c r="D53" s="22" t="s">
        <v>42</v>
      </c>
      <c r="E53" s="23" t="s">
        <v>47</v>
      </c>
      <c r="F53" s="26">
        <v>13000</v>
      </c>
      <c r="G53" s="26">
        <v>15730</v>
      </c>
      <c r="H53" s="27">
        <v>45615</v>
      </c>
      <c r="I53" s="23" t="s">
        <v>1143</v>
      </c>
      <c r="J53" s="23" t="s">
        <v>1144</v>
      </c>
      <c r="K53" s="21" t="s">
        <v>1145</v>
      </c>
    </row>
    <row r="54" spans="1:11" ht="90" x14ac:dyDescent="0.25">
      <c r="A54">
        <v>52</v>
      </c>
      <c r="B54" s="20">
        <v>300</v>
      </c>
      <c r="C54" s="19" t="s">
        <v>1146</v>
      </c>
      <c r="D54" s="22" t="s">
        <v>42</v>
      </c>
      <c r="E54" s="23" t="s">
        <v>1147</v>
      </c>
      <c r="F54" s="26">
        <v>6540</v>
      </c>
      <c r="G54" s="26">
        <v>7913.4</v>
      </c>
      <c r="H54" s="27">
        <v>45616</v>
      </c>
      <c r="I54" s="23" t="s">
        <v>1148</v>
      </c>
      <c r="J54" s="23" t="s">
        <v>1149</v>
      </c>
      <c r="K54" s="21" t="s">
        <v>1150</v>
      </c>
    </row>
    <row r="55" spans="1:11" ht="45" x14ac:dyDescent="0.25">
      <c r="A55">
        <v>53</v>
      </c>
      <c r="B55" s="20">
        <v>302</v>
      </c>
      <c r="C55" s="19" t="s">
        <v>1155</v>
      </c>
      <c r="D55" s="22" t="s">
        <v>42</v>
      </c>
      <c r="E55" s="23" t="s">
        <v>128</v>
      </c>
      <c r="F55" s="26">
        <v>291.17</v>
      </c>
      <c r="G55" s="26">
        <v>352.32</v>
      </c>
      <c r="H55" s="27">
        <v>45618</v>
      </c>
      <c r="I55" s="23" t="s">
        <v>1156</v>
      </c>
      <c r="J55" s="23"/>
      <c r="K55" s="21" t="s">
        <v>1157</v>
      </c>
    </row>
    <row r="56" spans="1:11" ht="45" x14ac:dyDescent="0.25">
      <c r="A56">
        <v>54</v>
      </c>
      <c r="B56" s="20">
        <v>303</v>
      </c>
      <c r="C56" s="19" t="s">
        <v>1158</v>
      </c>
      <c r="D56" s="22" t="s">
        <v>42</v>
      </c>
      <c r="E56" s="23" t="s">
        <v>482</v>
      </c>
      <c r="F56" s="26">
        <v>1055.3699999999999</v>
      </c>
      <c r="G56" s="26">
        <v>1277</v>
      </c>
      <c r="H56" s="27">
        <v>45618</v>
      </c>
      <c r="I56" s="23" t="s">
        <v>1108</v>
      </c>
      <c r="J56" s="23"/>
      <c r="K56" s="21" t="s">
        <v>1159</v>
      </c>
    </row>
    <row r="57" spans="1:11" ht="45" x14ac:dyDescent="0.25">
      <c r="A57">
        <v>55</v>
      </c>
      <c r="B57" s="20">
        <v>304</v>
      </c>
      <c r="C57" s="19" t="s">
        <v>1160</v>
      </c>
      <c r="D57" s="22" t="s">
        <v>42</v>
      </c>
      <c r="E57" s="23" t="s">
        <v>60</v>
      </c>
      <c r="F57" s="26">
        <v>157</v>
      </c>
      <c r="G57" s="26">
        <v>189.97</v>
      </c>
      <c r="H57" s="27">
        <v>45618</v>
      </c>
      <c r="I57" s="23" t="s">
        <v>1079</v>
      </c>
      <c r="J57" s="23"/>
      <c r="K57" s="21" t="s">
        <v>1161</v>
      </c>
    </row>
    <row r="58" spans="1:11" ht="45" x14ac:dyDescent="0.25">
      <c r="A58">
        <v>56</v>
      </c>
      <c r="B58" s="20">
        <v>305</v>
      </c>
      <c r="C58" s="19" t="s">
        <v>1162</v>
      </c>
      <c r="D58" s="22" t="s">
        <v>42</v>
      </c>
      <c r="E58" s="23" t="s">
        <v>1163</v>
      </c>
      <c r="F58" s="26">
        <v>563</v>
      </c>
      <c r="G58" s="26">
        <v>681.23</v>
      </c>
      <c r="H58" s="27">
        <v>45622</v>
      </c>
      <c r="I58" s="23" t="s">
        <v>681</v>
      </c>
      <c r="J58" s="23"/>
      <c r="K58" s="21" t="s">
        <v>1164</v>
      </c>
    </row>
    <row r="59" spans="1:11" ht="45" x14ac:dyDescent="0.25">
      <c r="A59">
        <v>57</v>
      </c>
      <c r="B59" s="20">
        <v>306</v>
      </c>
      <c r="C59" s="19" t="s">
        <v>1165</v>
      </c>
      <c r="D59" s="22" t="s">
        <v>42</v>
      </c>
      <c r="E59" s="23" t="s">
        <v>51</v>
      </c>
      <c r="F59" s="26">
        <v>591.6</v>
      </c>
      <c r="G59" s="26">
        <v>715.84</v>
      </c>
      <c r="H59" s="27">
        <v>45622</v>
      </c>
      <c r="I59" s="23" t="s">
        <v>53</v>
      </c>
      <c r="J59" s="23"/>
      <c r="K59" s="21" t="s">
        <v>1166</v>
      </c>
    </row>
    <row r="60" spans="1:11" ht="45" x14ac:dyDescent="0.25">
      <c r="A60">
        <v>58</v>
      </c>
      <c r="B60" s="20">
        <v>307</v>
      </c>
      <c r="C60" s="19" t="s">
        <v>1167</v>
      </c>
      <c r="D60" s="22" t="s">
        <v>42</v>
      </c>
      <c r="E60" s="23" t="s">
        <v>1139</v>
      </c>
      <c r="F60" s="26">
        <v>1206.4000000000001</v>
      </c>
      <c r="G60" s="26">
        <v>1459.74</v>
      </c>
      <c r="H60" s="27">
        <v>45622</v>
      </c>
      <c r="I60" s="23" t="s">
        <v>1168</v>
      </c>
      <c r="J60" s="23"/>
      <c r="K60" s="21" t="s">
        <v>1169</v>
      </c>
    </row>
    <row r="61" spans="1:11" ht="45" x14ac:dyDescent="0.25">
      <c r="A61">
        <v>59</v>
      </c>
      <c r="B61" s="20">
        <v>314</v>
      </c>
      <c r="C61" s="77" t="s">
        <v>1202</v>
      </c>
      <c r="D61" s="22" t="s">
        <v>42</v>
      </c>
      <c r="E61" s="23" t="s">
        <v>984</v>
      </c>
      <c r="F61" s="78">
        <v>99.17</v>
      </c>
      <c r="G61" s="78">
        <v>120</v>
      </c>
      <c r="H61" s="27">
        <v>45624</v>
      </c>
      <c r="I61" s="21" t="s">
        <v>1203</v>
      </c>
      <c r="J61" s="23"/>
      <c r="K61" s="21" t="s">
        <v>1204</v>
      </c>
    </row>
    <row r="62" spans="1:11" ht="45" x14ac:dyDescent="0.25">
      <c r="A62">
        <v>60</v>
      </c>
      <c r="B62" s="20">
        <v>315</v>
      </c>
      <c r="C62" s="77" t="s">
        <v>1205</v>
      </c>
      <c r="D62" s="22" t="s">
        <v>42</v>
      </c>
      <c r="E62" s="23" t="s">
        <v>51</v>
      </c>
      <c r="F62" s="78">
        <v>892.51</v>
      </c>
      <c r="G62" s="78">
        <v>1079.94</v>
      </c>
      <c r="H62" s="27">
        <v>45624</v>
      </c>
      <c r="I62" s="21" t="s">
        <v>190</v>
      </c>
      <c r="J62" s="23"/>
      <c r="K62" s="21" t="s">
        <v>1206</v>
      </c>
    </row>
    <row r="63" spans="1:11" ht="45" x14ac:dyDescent="0.25">
      <c r="A63">
        <v>61</v>
      </c>
      <c r="B63" s="20">
        <v>316</v>
      </c>
      <c r="C63" s="77" t="s">
        <v>1207</v>
      </c>
      <c r="D63" s="22" t="s">
        <v>42</v>
      </c>
      <c r="E63" s="23" t="s">
        <v>90</v>
      </c>
      <c r="F63" s="78">
        <v>823.14</v>
      </c>
      <c r="G63" s="78">
        <v>996</v>
      </c>
      <c r="H63" s="27">
        <v>45624</v>
      </c>
      <c r="I63" s="21" t="s">
        <v>1208</v>
      </c>
      <c r="J63" s="23"/>
      <c r="K63" s="21" t="s">
        <v>1209</v>
      </c>
    </row>
    <row r="64" spans="1:11" ht="45" x14ac:dyDescent="0.25">
      <c r="A64">
        <v>62</v>
      </c>
      <c r="B64" s="20">
        <v>317</v>
      </c>
      <c r="C64" s="77" t="s">
        <v>1210</v>
      </c>
      <c r="D64" s="22" t="s">
        <v>42</v>
      </c>
      <c r="E64" s="23" t="s">
        <v>335</v>
      </c>
      <c r="F64" s="78">
        <v>1111.47</v>
      </c>
      <c r="G64" s="78">
        <v>1344.88</v>
      </c>
      <c r="H64" s="27">
        <v>45624</v>
      </c>
      <c r="I64" s="21" t="s">
        <v>98</v>
      </c>
      <c r="J64" s="23"/>
      <c r="K64" s="21" t="s">
        <v>1211</v>
      </c>
    </row>
    <row r="65" spans="1:11" ht="45" x14ac:dyDescent="0.25">
      <c r="A65">
        <v>63</v>
      </c>
      <c r="B65" s="20">
        <v>318</v>
      </c>
      <c r="C65" s="77" t="s">
        <v>1212</v>
      </c>
      <c r="D65" s="22" t="s">
        <v>42</v>
      </c>
      <c r="E65" s="23" t="s">
        <v>51</v>
      </c>
      <c r="F65" s="78">
        <v>3714.05</v>
      </c>
      <c r="G65" s="78">
        <v>4494</v>
      </c>
      <c r="H65" s="27">
        <v>45624</v>
      </c>
      <c r="I65" s="21" t="s">
        <v>1099</v>
      </c>
      <c r="J65" s="23"/>
      <c r="K65" s="21" t="s">
        <v>1213</v>
      </c>
    </row>
    <row r="66" spans="1:11" ht="45" x14ac:dyDescent="0.25">
      <c r="A66">
        <v>64</v>
      </c>
      <c r="B66" s="20">
        <v>319</v>
      </c>
      <c r="C66" s="77" t="s">
        <v>1214</v>
      </c>
      <c r="D66" s="22" t="s">
        <v>42</v>
      </c>
      <c r="E66" s="23" t="s">
        <v>128</v>
      </c>
      <c r="F66" s="78">
        <v>649.07000000000005</v>
      </c>
      <c r="G66" s="78">
        <v>785.36</v>
      </c>
      <c r="H66" s="27">
        <v>45625</v>
      </c>
      <c r="I66" s="21" t="s">
        <v>1156</v>
      </c>
      <c r="J66" s="23"/>
      <c r="K66" s="21" t="s">
        <v>1215</v>
      </c>
    </row>
    <row r="67" spans="1:11" ht="45" x14ac:dyDescent="0.25">
      <c r="A67">
        <v>65</v>
      </c>
      <c r="B67" s="20">
        <v>322</v>
      </c>
      <c r="C67" s="77" t="s">
        <v>1222</v>
      </c>
      <c r="D67" s="22" t="s">
        <v>42</v>
      </c>
      <c r="E67" s="23" t="s">
        <v>84</v>
      </c>
      <c r="F67" s="78">
        <v>150.30000000000001</v>
      </c>
      <c r="G67" s="78">
        <v>181.87</v>
      </c>
      <c r="H67" s="27">
        <v>45628</v>
      </c>
      <c r="I67" s="21" t="s">
        <v>132</v>
      </c>
      <c r="J67" s="23"/>
      <c r="K67" s="21" t="s">
        <v>1223</v>
      </c>
    </row>
    <row r="68" spans="1:11" ht="45" x14ac:dyDescent="0.25">
      <c r="A68">
        <v>66</v>
      </c>
      <c r="B68" s="20">
        <v>323</v>
      </c>
      <c r="C68" s="77" t="s">
        <v>1224</v>
      </c>
      <c r="D68" s="22" t="s">
        <v>42</v>
      </c>
      <c r="E68" s="23" t="s">
        <v>128</v>
      </c>
      <c r="F68" s="78">
        <v>859.5</v>
      </c>
      <c r="G68" s="78">
        <v>1040</v>
      </c>
      <c r="H68" s="27">
        <v>45628</v>
      </c>
      <c r="I68" s="21" t="s">
        <v>1225</v>
      </c>
      <c r="J68" s="23"/>
      <c r="K68" s="21" t="s">
        <v>1226</v>
      </c>
    </row>
    <row r="69" spans="1:11" ht="45" x14ac:dyDescent="0.25">
      <c r="A69">
        <v>67</v>
      </c>
      <c r="B69" s="20">
        <v>324</v>
      </c>
      <c r="C69" s="77" t="s">
        <v>1227</v>
      </c>
      <c r="D69" s="22" t="s">
        <v>42</v>
      </c>
      <c r="E69" s="23" t="s">
        <v>47</v>
      </c>
      <c r="F69" s="78">
        <v>900</v>
      </c>
      <c r="G69" s="78">
        <v>945</v>
      </c>
      <c r="H69" s="27">
        <v>45628</v>
      </c>
      <c r="I69" s="21" t="s">
        <v>1131</v>
      </c>
      <c r="J69" s="23"/>
      <c r="K69" s="21" t="s">
        <v>1228</v>
      </c>
    </row>
    <row r="70" spans="1:11" ht="45" x14ac:dyDescent="0.25">
      <c r="A70">
        <v>68</v>
      </c>
      <c r="B70" s="20">
        <v>328</v>
      </c>
      <c r="C70" s="77" t="s">
        <v>1245</v>
      </c>
      <c r="D70" s="22" t="s">
        <v>42</v>
      </c>
      <c r="E70" s="23" t="s">
        <v>301</v>
      </c>
      <c r="F70" s="78">
        <v>122.31</v>
      </c>
      <c r="G70" s="78">
        <v>148</v>
      </c>
      <c r="H70" s="27">
        <v>45629</v>
      </c>
      <c r="I70" s="21" t="s">
        <v>1246</v>
      </c>
      <c r="J70" s="23"/>
      <c r="K70" s="21" t="s">
        <v>1247</v>
      </c>
    </row>
    <row r="71" spans="1:11" ht="45" x14ac:dyDescent="0.25">
      <c r="A71">
        <v>69</v>
      </c>
      <c r="B71" s="20">
        <v>329</v>
      </c>
      <c r="C71" s="77" t="s">
        <v>1248</v>
      </c>
      <c r="D71" s="22" t="s">
        <v>42</v>
      </c>
      <c r="E71" s="23" t="s">
        <v>756</v>
      </c>
      <c r="F71" s="78">
        <v>76.86</v>
      </c>
      <c r="G71" s="78">
        <v>93</v>
      </c>
      <c r="H71" s="27">
        <v>45629</v>
      </c>
      <c r="I71" s="21" t="s">
        <v>1249</v>
      </c>
      <c r="J71" s="23"/>
      <c r="K71" s="21" t="s">
        <v>1250</v>
      </c>
    </row>
    <row r="72" spans="1:11" ht="45" x14ac:dyDescent="0.25">
      <c r="A72">
        <v>70</v>
      </c>
      <c r="B72" s="20">
        <v>330</v>
      </c>
      <c r="C72" s="77" t="s">
        <v>1251</v>
      </c>
      <c r="D72" s="22" t="s">
        <v>42</v>
      </c>
      <c r="E72" s="23" t="s">
        <v>47</v>
      </c>
      <c r="F72" s="78">
        <v>43.2</v>
      </c>
      <c r="G72" s="78">
        <v>45.36</v>
      </c>
      <c r="H72" s="27">
        <v>45629</v>
      </c>
      <c r="I72" s="21" t="s">
        <v>1252</v>
      </c>
      <c r="J72" s="23"/>
      <c r="K72" s="21" t="s">
        <v>1253</v>
      </c>
    </row>
    <row r="73" spans="1:11" ht="45" x14ac:dyDescent="0.25">
      <c r="A73">
        <v>71</v>
      </c>
      <c r="B73" s="20">
        <v>331</v>
      </c>
      <c r="C73" s="77" t="s">
        <v>1254</v>
      </c>
      <c r="D73" s="22" t="s">
        <v>42</v>
      </c>
      <c r="E73" s="23" t="s">
        <v>301</v>
      </c>
      <c r="F73" s="78">
        <v>53.43</v>
      </c>
      <c r="G73" s="78">
        <v>64.650000000000006</v>
      </c>
      <c r="H73" s="27">
        <v>45629</v>
      </c>
      <c r="I73" s="21" t="s">
        <v>990</v>
      </c>
      <c r="J73" s="23"/>
      <c r="K73" s="21" t="s">
        <v>831</v>
      </c>
    </row>
    <row r="74" spans="1:11" ht="45" x14ac:dyDescent="0.25">
      <c r="A74">
        <v>72</v>
      </c>
      <c r="B74" s="20">
        <v>334</v>
      </c>
      <c r="C74" s="77" t="s">
        <v>1267</v>
      </c>
      <c r="D74" s="22" t="s">
        <v>42</v>
      </c>
      <c r="E74" s="23" t="s">
        <v>1268</v>
      </c>
      <c r="F74" s="78">
        <v>120.87</v>
      </c>
      <c r="G74" s="78">
        <v>146.25</v>
      </c>
      <c r="H74" s="27">
        <v>45630</v>
      </c>
      <c r="I74" s="21" t="s">
        <v>1249</v>
      </c>
      <c r="J74" s="23"/>
      <c r="K74" s="21" t="s">
        <v>1269</v>
      </c>
    </row>
    <row r="75" spans="1:11" ht="45" x14ac:dyDescent="0.25">
      <c r="A75">
        <v>73</v>
      </c>
      <c r="B75" s="20">
        <v>335</v>
      </c>
      <c r="C75" s="77" t="s">
        <v>1270</v>
      </c>
      <c r="D75" s="22" t="s">
        <v>42</v>
      </c>
      <c r="E75" s="23" t="s">
        <v>384</v>
      </c>
      <c r="F75" s="78">
        <v>25.12</v>
      </c>
      <c r="G75" s="78">
        <v>30.4</v>
      </c>
      <c r="H75" s="27">
        <v>45631</v>
      </c>
      <c r="I75" s="21" t="s">
        <v>385</v>
      </c>
      <c r="J75" s="23"/>
      <c r="K75" s="21" t="s">
        <v>1271</v>
      </c>
    </row>
    <row r="76" spans="1:11" ht="45" x14ac:dyDescent="0.25">
      <c r="A76">
        <v>74</v>
      </c>
      <c r="B76" s="20">
        <v>336</v>
      </c>
      <c r="C76" s="77" t="s">
        <v>1272</v>
      </c>
      <c r="D76" s="22" t="s">
        <v>42</v>
      </c>
      <c r="E76" s="23" t="s">
        <v>60</v>
      </c>
      <c r="F76" s="78">
        <v>338.2</v>
      </c>
      <c r="G76" s="78">
        <v>338.2</v>
      </c>
      <c r="H76" s="27">
        <v>45631</v>
      </c>
      <c r="I76" s="21" t="s">
        <v>1273</v>
      </c>
      <c r="J76" s="23"/>
      <c r="K76" s="21" t="s">
        <v>1274</v>
      </c>
    </row>
    <row r="77" spans="1:11" ht="90" x14ac:dyDescent="0.25">
      <c r="A77">
        <v>75</v>
      </c>
      <c r="B77" s="20">
        <v>337</v>
      </c>
      <c r="C77" s="77" t="s">
        <v>1275</v>
      </c>
      <c r="D77" s="22" t="s">
        <v>42</v>
      </c>
      <c r="E77" s="23" t="s">
        <v>119</v>
      </c>
      <c r="F77" s="78">
        <v>10743.8</v>
      </c>
      <c r="G77" s="78">
        <v>13000</v>
      </c>
      <c r="H77" s="27">
        <v>45631</v>
      </c>
      <c r="I77" s="21" t="s">
        <v>1276</v>
      </c>
      <c r="J77" s="23" t="s">
        <v>1277</v>
      </c>
      <c r="K77" s="21" t="s">
        <v>1278</v>
      </c>
    </row>
    <row r="78" spans="1:11" ht="45" x14ac:dyDescent="0.25">
      <c r="A78">
        <v>76</v>
      </c>
      <c r="B78" s="20">
        <v>338</v>
      </c>
      <c r="C78" s="77" t="s">
        <v>1279</v>
      </c>
      <c r="D78" s="22" t="s">
        <v>42</v>
      </c>
      <c r="E78" s="23" t="s">
        <v>1280</v>
      </c>
      <c r="F78" s="78">
        <v>47.11</v>
      </c>
      <c r="G78" s="78">
        <v>57</v>
      </c>
      <c r="H78" s="27">
        <v>45631</v>
      </c>
      <c r="I78" s="21" t="s">
        <v>1281</v>
      </c>
      <c r="J78" s="23"/>
      <c r="K78" s="21" t="s">
        <v>1282</v>
      </c>
    </row>
    <row r="79" spans="1:11" ht="45" x14ac:dyDescent="0.25">
      <c r="A79">
        <v>77</v>
      </c>
      <c r="B79" s="20">
        <v>343</v>
      </c>
      <c r="C79" s="77" t="s">
        <v>461</v>
      </c>
      <c r="D79" s="22" t="s">
        <v>42</v>
      </c>
      <c r="E79" s="23" t="s">
        <v>301</v>
      </c>
      <c r="F79" s="78">
        <v>26.44</v>
      </c>
      <c r="G79" s="78">
        <v>31.99</v>
      </c>
      <c r="H79" s="27">
        <v>45632</v>
      </c>
      <c r="I79" s="21" t="s">
        <v>832</v>
      </c>
      <c r="J79" s="23"/>
      <c r="K79" s="21" t="s">
        <v>831</v>
      </c>
    </row>
    <row r="80" spans="1:11" ht="45" x14ac:dyDescent="0.25">
      <c r="A80">
        <v>78</v>
      </c>
      <c r="B80" s="20">
        <v>344</v>
      </c>
      <c r="C80" s="77" t="s">
        <v>825</v>
      </c>
      <c r="D80" s="22" t="s">
        <v>42</v>
      </c>
      <c r="E80" s="23" t="s">
        <v>97</v>
      </c>
      <c r="F80" s="78">
        <v>102</v>
      </c>
      <c r="G80" s="78">
        <v>102</v>
      </c>
      <c r="H80" s="27">
        <v>45632</v>
      </c>
      <c r="I80" s="21" t="s">
        <v>826</v>
      </c>
      <c r="J80" s="23"/>
      <c r="K80" s="21" t="s">
        <v>1297</v>
      </c>
    </row>
    <row r="81" spans="1:11" ht="45" x14ac:dyDescent="0.25">
      <c r="A81">
        <v>79</v>
      </c>
      <c r="B81" s="20">
        <v>345</v>
      </c>
      <c r="C81" s="77" t="s">
        <v>1298</v>
      </c>
      <c r="D81" s="22" t="s">
        <v>42</v>
      </c>
      <c r="E81" s="23" t="s">
        <v>1299</v>
      </c>
      <c r="F81" s="78">
        <v>232.2</v>
      </c>
      <c r="G81" s="78">
        <v>280.95999999999998</v>
      </c>
      <c r="H81" s="27">
        <v>45635</v>
      </c>
      <c r="I81" s="21" t="s">
        <v>1300</v>
      </c>
      <c r="J81" s="23"/>
      <c r="K81" s="21" t="s">
        <v>1301</v>
      </c>
    </row>
    <row r="82" spans="1:11" ht="45" x14ac:dyDescent="0.25">
      <c r="A82">
        <v>80</v>
      </c>
      <c r="B82" s="20">
        <v>346</v>
      </c>
      <c r="C82" s="77" t="s">
        <v>1302</v>
      </c>
      <c r="D82" s="22" t="s">
        <v>42</v>
      </c>
      <c r="E82" s="23" t="s">
        <v>215</v>
      </c>
      <c r="F82" s="78">
        <v>27.44</v>
      </c>
      <c r="G82" s="78">
        <v>33.200000000000003</v>
      </c>
      <c r="H82" s="27">
        <v>45635</v>
      </c>
      <c r="I82" s="21" t="s">
        <v>1303</v>
      </c>
      <c r="J82" s="23"/>
      <c r="K82" s="21" t="s">
        <v>1304</v>
      </c>
    </row>
    <row r="83" spans="1:11" ht="45" x14ac:dyDescent="0.25">
      <c r="A83">
        <v>81</v>
      </c>
      <c r="B83" s="20">
        <v>347</v>
      </c>
      <c r="C83" s="77" t="s">
        <v>1305</v>
      </c>
      <c r="D83" s="22" t="s">
        <v>42</v>
      </c>
      <c r="E83" s="23" t="s">
        <v>335</v>
      </c>
      <c r="F83" s="78">
        <v>71.34</v>
      </c>
      <c r="G83" s="78">
        <v>86.32</v>
      </c>
      <c r="H83" s="27">
        <v>45635</v>
      </c>
      <c r="I83" s="21" t="s">
        <v>98</v>
      </c>
      <c r="J83" s="23"/>
      <c r="K83" s="21" t="s">
        <v>1306</v>
      </c>
    </row>
    <row r="84" spans="1:11" ht="45" x14ac:dyDescent="0.25">
      <c r="A84">
        <v>82</v>
      </c>
      <c r="B84" s="20">
        <v>349</v>
      </c>
      <c r="C84" s="77" t="s">
        <v>1309</v>
      </c>
      <c r="D84" s="22" t="s">
        <v>42</v>
      </c>
      <c r="E84" s="23" t="s">
        <v>90</v>
      </c>
      <c r="F84" s="78">
        <v>49.17</v>
      </c>
      <c r="G84" s="78">
        <v>59.5</v>
      </c>
      <c r="H84" s="27">
        <v>45636</v>
      </c>
      <c r="I84" s="21" t="s">
        <v>1310</v>
      </c>
      <c r="J84" s="23"/>
      <c r="K84" s="21" t="s">
        <v>1311</v>
      </c>
    </row>
    <row r="85" spans="1:11" ht="45" x14ac:dyDescent="0.25">
      <c r="A85">
        <v>83</v>
      </c>
      <c r="B85" s="20">
        <v>350</v>
      </c>
      <c r="C85" s="77" t="s">
        <v>1312</v>
      </c>
      <c r="D85" s="22" t="s">
        <v>42</v>
      </c>
      <c r="E85" s="23" t="s">
        <v>335</v>
      </c>
      <c r="F85" s="78">
        <v>1500</v>
      </c>
      <c r="G85" s="78">
        <v>1815</v>
      </c>
      <c r="H85" s="27">
        <v>45636</v>
      </c>
      <c r="I85" s="21" t="s">
        <v>1313</v>
      </c>
      <c r="J85" s="23"/>
      <c r="K85" s="21" t="s">
        <v>1314</v>
      </c>
    </row>
    <row r="86" spans="1:11" ht="45" x14ac:dyDescent="0.25">
      <c r="A86">
        <v>84</v>
      </c>
      <c r="B86" s="20">
        <v>351</v>
      </c>
      <c r="C86" s="77" t="s">
        <v>1315</v>
      </c>
      <c r="D86" s="22" t="s">
        <v>42</v>
      </c>
      <c r="E86" s="23" t="s">
        <v>859</v>
      </c>
      <c r="F86" s="78" t="s">
        <v>1316</v>
      </c>
      <c r="G86" s="78">
        <v>69.91</v>
      </c>
      <c r="H86" s="27">
        <v>45637</v>
      </c>
      <c r="I86" s="21" t="s">
        <v>98</v>
      </c>
      <c r="J86" s="23"/>
      <c r="K86" s="21" t="s">
        <v>1317</v>
      </c>
    </row>
    <row r="87" spans="1:11" ht="45" x14ac:dyDescent="0.25">
      <c r="A87">
        <v>85</v>
      </c>
      <c r="B87" s="20">
        <v>352</v>
      </c>
      <c r="C87" s="77" t="s">
        <v>885</v>
      </c>
      <c r="D87" s="22" t="s">
        <v>42</v>
      </c>
      <c r="E87" s="23" t="s">
        <v>359</v>
      </c>
      <c r="F87" s="78">
        <v>990</v>
      </c>
      <c r="G87" s="78">
        <v>1197.9000000000001</v>
      </c>
      <c r="H87" s="27">
        <v>45638</v>
      </c>
      <c r="I87" s="21" t="s">
        <v>1318</v>
      </c>
      <c r="J87" s="23"/>
      <c r="K87" s="21" t="s">
        <v>1319</v>
      </c>
    </row>
    <row r="88" spans="1:11" ht="45" x14ac:dyDescent="0.25">
      <c r="A88">
        <v>86</v>
      </c>
      <c r="B88" s="20">
        <v>353</v>
      </c>
      <c r="C88" s="77" t="s">
        <v>1315</v>
      </c>
      <c r="D88" s="22" t="s">
        <v>42</v>
      </c>
      <c r="E88" s="23" t="s">
        <v>859</v>
      </c>
      <c r="F88" s="78">
        <v>28.05</v>
      </c>
      <c r="G88" s="78">
        <v>33.94</v>
      </c>
      <c r="H88" s="27">
        <v>45639</v>
      </c>
      <c r="I88" s="21" t="s">
        <v>98</v>
      </c>
      <c r="J88" s="23"/>
      <c r="K88" s="21" t="s">
        <v>1317</v>
      </c>
    </row>
    <row r="89" spans="1:11" ht="45" x14ac:dyDescent="0.25">
      <c r="A89">
        <v>87</v>
      </c>
      <c r="B89" s="20">
        <v>354</v>
      </c>
      <c r="C89" s="77" t="s">
        <v>1320</v>
      </c>
      <c r="D89" s="22" t="s">
        <v>42</v>
      </c>
      <c r="E89" s="23" t="s">
        <v>101</v>
      </c>
      <c r="F89" s="78">
        <v>400</v>
      </c>
      <c r="G89" s="78">
        <v>420</v>
      </c>
      <c r="H89" s="27">
        <v>45639</v>
      </c>
      <c r="I89" s="21" t="s">
        <v>812</v>
      </c>
      <c r="J89" s="23"/>
      <c r="K89" s="21" t="s">
        <v>1321</v>
      </c>
    </row>
    <row r="90" spans="1:11" ht="45" x14ac:dyDescent="0.25">
      <c r="A90">
        <v>88</v>
      </c>
      <c r="B90" s="20">
        <v>355</v>
      </c>
      <c r="C90" s="77" t="s">
        <v>1322</v>
      </c>
      <c r="D90" s="22" t="s">
        <v>42</v>
      </c>
      <c r="E90" s="23" t="s">
        <v>301</v>
      </c>
      <c r="F90" s="78">
        <v>1536</v>
      </c>
      <c r="G90" s="78">
        <v>1858.56</v>
      </c>
      <c r="H90" s="27">
        <v>45642</v>
      </c>
      <c r="I90" s="21" t="s">
        <v>1323</v>
      </c>
      <c r="J90" s="23"/>
      <c r="K90" s="21" t="s">
        <v>1324</v>
      </c>
    </row>
    <row r="91" spans="1:11" ht="45" x14ac:dyDescent="0.25">
      <c r="A91">
        <v>89</v>
      </c>
      <c r="B91" s="20">
        <v>356</v>
      </c>
      <c r="C91" s="77" t="s">
        <v>1325</v>
      </c>
      <c r="D91" s="22" t="s">
        <v>42</v>
      </c>
      <c r="E91" s="23" t="s">
        <v>128</v>
      </c>
      <c r="F91" s="78">
        <v>16.12</v>
      </c>
      <c r="G91" s="78">
        <v>19.5</v>
      </c>
      <c r="H91" s="27">
        <v>45642</v>
      </c>
      <c r="I91" s="21" t="s">
        <v>98</v>
      </c>
      <c r="J91" s="23"/>
      <c r="K91" s="21" t="s">
        <v>1326</v>
      </c>
    </row>
    <row r="92" spans="1:11" ht="45" x14ac:dyDescent="0.25">
      <c r="A92">
        <v>90</v>
      </c>
      <c r="B92" s="20">
        <v>357</v>
      </c>
      <c r="C92" s="77" t="s">
        <v>1327</v>
      </c>
      <c r="D92" s="22" t="s">
        <v>42</v>
      </c>
      <c r="E92" s="23" t="s">
        <v>47</v>
      </c>
      <c r="F92" s="78">
        <v>145.80000000000001</v>
      </c>
      <c r="G92" s="78">
        <v>153.09</v>
      </c>
      <c r="H92" s="27">
        <v>45643</v>
      </c>
      <c r="I92" s="21" t="s">
        <v>1252</v>
      </c>
      <c r="J92" s="23"/>
      <c r="K92" s="21" t="s">
        <v>1253</v>
      </c>
    </row>
    <row r="93" spans="1:11" ht="45" x14ac:dyDescent="0.25">
      <c r="A93">
        <v>91</v>
      </c>
      <c r="B93" s="20">
        <v>358</v>
      </c>
      <c r="C93" s="77" t="s">
        <v>1328</v>
      </c>
      <c r="D93" s="22" t="s">
        <v>42</v>
      </c>
      <c r="E93" s="23" t="s">
        <v>84</v>
      </c>
      <c r="F93" s="78">
        <v>954.14</v>
      </c>
      <c r="G93" s="78">
        <v>1154.5</v>
      </c>
      <c r="H93" s="27">
        <v>45643</v>
      </c>
      <c r="I93" s="21" t="s">
        <v>1329</v>
      </c>
      <c r="J93" s="23"/>
      <c r="K93" s="21" t="s">
        <v>1330</v>
      </c>
    </row>
    <row r="94" spans="1:11" ht="45" x14ac:dyDescent="0.25">
      <c r="A94">
        <v>92</v>
      </c>
      <c r="B94" s="20">
        <v>359</v>
      </c>
      <c r="C94" s="77" t="s">
        <v>963</v>
      </c>
      <c r="D94" s="22" t="s">
        <v>42</v>
      </c>
      <c r="E94" s="23" t="s">
        <v>964</v>
      </c>
      <c r="F94" s="78">
        <v>123.22</v>
      </c>
      <c r="G94" s="78">
        <v>149.1</v>
      </c>
      <c r="H94" s="27">
        <v>45643</v>
      </c>
      <c r="I94" s="21" t="s">
        <v>459</v>
      </c>
      <c r="J94" s="23"/>
      <c r="K94" s="21" t="s">
        <v>965</v>
      </c>
    </row>
    <row r="95" spans="1:11" ht="45" x14ac:dyDescent="0.25">
      <c r="A95">
        <v>93</v>
      </c>
      <c r="B95" s="20">
        <v>361</v>
      </c>
      <c r="C95" s="77" t="s">
        <v>1339</v>
      </c>
      <c r="D95" s="22" t="s">
        <v>42</v>
      </c>
      <c r="E95" s="23" t="s">
        <v>52</v>
      </c>
      <c r="F95" s="78">
        <v>697</v>
      </c>
      <c r="G95" s="78">
        <v>843.37</v>
      </c>
      <c r="H95" s="27">
        <v>45644</v>
      </c>
      <c r="I95" s="21" t="s">
        <v>1340</v>
      </c>
      <c r="J95" s="23"/>
      <c r="K95" s="21" t="s">
        <v>1341</v>
      </c>
    </row>
    <row r="96" spans="1:11" ht="75" x14ac:dyDescent="0.25">
      <c r="A96">
        <v>94</v>
      </c>
      <c r="B96" s="20">
        <v>362</v>
      </c>
      <c r="C96" s="77" t="s">
        <v>1342</v>
      </c>
      <c r="D96" s="22" t="s">
        <v>42</v>
      </c>
      <c r="E96" s="23" t="s">
        <v>1139</v>
      </c>
      <c r="F96" s="78">
        <v>750</v>
      </c>
      <c r="G96" s="78">
        <v>907.5</v>
      </c>
      <c r="H96" s="27">
        <v>45644</v>
      </c>
      <c r="I96" s="21" t="s">
        <v>1140</v>
      </c>
      <c r="J96" s="23"/>
      <c r="K96" s="21" t="s">
        <v>1343</v>
      </c>
    </row>
    <row r="97" spans="1:11" ht="45" x14ac:dyDescent="0.25">
      <c r="A97">
        <v>95</v>
      </c>
      <c r="B97" s="20">
        <v>363</v>
      </c>
      <c r="C97" s="77" t="s">
        <v>1344</v>
      </c>
      <c r="D97" s="22" t="s">
        <v>42</v>
      </c>
      <c r="E97" s="23" t="s">
        <v>470</v>
      </c>
      <c r="F97" s="78">
        <v>144</v>
      </c>
      <c r="G97" s="78">
        <v>151.19999999999999</v>
      </c>
      <c r="H97" s="27">
        <v>45644</v>
      </c>
      <c r="I97" s="21" t="s">
        <v>1131</v>
      </c>
      <c r="J97" s="23"/>
      <c r="K97" s="21" t="s">
        <v>1345</v>
      </c>
    </row>
    <row r="98" spans="1:11" ht="30" x14ac:dyDescent="0.25">
      <c r="A98">
        <v>96</v>
      </c>
      <c r="B98" s="20">
        <v>364</v>
      </c>
      <c r="C98" s="77" t="s">
        <v>1346</v>
      </c>
      <c r="D98" s="22" t="s">
        <v>42</v>
      </c>
      <c r="E98" s="23" t="s">
        <v>1347</v>
      </c>
      <c r="F98" s="78">
        <v>4000</v>
      </c>
      <c r="G98" s="78">
        <v>4840</v>
      </c>
      <c r="H98" s="27">
        <v>45645</v>
      </c>
      <c r="I98" s="21" t="s">
        <v>1348</v>
      </c>
      <c r="J98" s="23"/>
      <c r="K98" s="21" t="s">
        <v>1349</v>
      </c>
    </row>
    <row r="99" spans="1:11" ht="45" x14ac:dyDescent="0.25">
      <c r="A99">
        <v>97</v>
      </c>
      <c r="B99" s="20">
        <v>365</v>
      </c>
      <c r="C99" s="77" t="s">
        <v>1350</v>
      </c>
      <c r="D99" s="22" t="s">
        <v>42</v>
      </c>
      <c r="E99" s="23" t="s">
        <v>128</v>
      </c>
      <c r="F99" s="78">
        <v>260.64999999999998</v>
      </c>
      <c r="G99" s="78">
        <v>315.38</v>
      </c>
      <c r="H99" s="27">
        <v>45645</v>
      </c>
      <c r="I99" s="21" t="s">
        <v>1156</v>
      </c>
      <c r="J99" s="23"/>
      <c r="K99" s="21" t="s">
        <v>1351</v>
      </c>
    </row>
    <row r="100" spans="1:11" ht="45" x14ac:dyDescent="0.25">
      <c r="A100">
        <v>98</v>
      </c>
      <c r="B100" s="20">
        <v>366</v>
      </c>
      <c r="C100" s="77" t="s">
        <v>825</v>
      </c>
      <c r="D100" s="22" t="s">
        <v>42</v>
      </c>
      <c r="E100" s="23" t="s">
        <v>97</v>
      </c>
      <c r="F100" s="78">
        <v>96</v>
      </c>
      <c r="G100" s="78">
        <v>96</v>
      </c>
      <c r="H100" s="27">
        <v>45646</v>
      </c>
      <c r="I100" s="21" t="s">
        <v>826</v>
      </c>
      <c r="J100" s="23"/>
      <c r="K100" s="21" t="s">
        <v>1352</v>
      </c>
    </row>
    <row r="101" spans="1:11" ht="45" x14ac:dyDescent="0.25">
      <c r="A101">
        <v>99</v>
      </c>
      <c r="B101" s="20">
        <v>367</v>
      </c>
      <c r="C101" s="77" t="s">
        <v>1353</v>
      </c>
      <c r="D101" s="22" t="s">
        <v>42</v>
      </c>
      <c r="E101" s="23" t="s">
        <v>1354</v>
      </c>
      <c r="F101" s="78">
        <v>4244.42</v>
      </c>
      <c r="G101" s="78">
        <v>5135.75</v>
      </c>
      <c r="H101" s="27">
        <v>45646</v>
      </c>
      <c r="I101" s="21" t="s">
        <v>1355</v>
      </c>
      <c r="J101" s="23"/>
      <c r="K101" s="21" t="s">
        <v>1356</v>
      </c>
    </row>
    <row r="102" spans="1:11" ht="45" x14ac:dyDescent="0.25">
      <c r="A102">
        <v>100</v>
      </c>
      <c r="B102" s="20">
        <v>368</v>
      </c>
      <c r="C102" s="77" t="s">
        <v>1357</v>
      </c>
      <c r="D102" s="22" t="s">
        <v>42</v>
      </c>
      <c r="E102" s="23" t="s">
        <v>1358</v>
      </c>
      <c r="F102" s="78">
        <v>385.83</v>
      </c>
      <c r="G102" s="78">
        <v>466.85</v>
      </c>
      <c r="H102" s="27">
        <v>45646</v>
      </c>
      <c r="I102" s="21" t="s">
        <v>1355</v>
      </c>
      <c r="J102" s="23"/>
      <c r="K102" s="21" t="s">
        <v>1359</v>
      </c>
    </row>
    <row r="103" spans="1:11" ht="45" x14ac:dyDescent="0.25">
      <c r="A103">
        <v>101</v>
      </c>
      <c r="B103" s="20">
        <v>371</v>
      </c>
      <c r="C103" s="77" t="s">
        <v>1369</v>
      </c>
      <c r="D103" s="22" t="s">
        <v>42</v>
      </c>
      <c r="E103" s="23" t="s">
        <v>101</v>
      </c>
      <c r="F103" s="78">
        <v>614.07000000000005</v>
      </c>
      <c r="G103" s="78">
        <v>709.5</v>
      </c>
      <c r="H103" s="27">
        <v>45649</v>
      </c>
      <c r="I103" s="21" t="s">
        <v>459</v>
      </c>
      <c r="J103" s="23"/>
      <c r="K103" s="21" t="s">
        <v>1370</v>
      </c>
    </row>
    <row r="104" spans="1:11" ht="90" x14ac:dyDescent="0.25">
      <c r="A104">
        <v>102</v>
      </c>
      <c r="B104" s="20">
        <v>372</v>
      </c>
      <c r="C104" s="77" t="s">
        <v>1371</v>
      </c>
      <c r="D104" s="22" t="s">
        <v>42</v>
      </c>
      <c r="E104" s="23" t="s">
        <v>1372</v>
      </c>
      <c r="F104" s="78">
        <v>8650</v>
      </c>
      <c r="G104" s="78">
        <v>10466.5</v>
      </c>
      <c r="H104" s="27">
        <v>45653</v>
      </c>
      <c r="I104" s="21" t="s">
        <v>1373</v>
      </c>
      <c r="J104" s="23" t="s">
        <v>1374</v>
      </c>
      <c r="K104" s="21" t="s">
        <v>1375</v>
      </c>
    </row>
    <row r="105" spans="1:11" ht="90" x14ac:dyDescent="0.25">
      <c r="A105">
        <v>103</v>
      </c>
      <c r="B105" s="20">
        <v>373</v>
      </c>
      <c r="C105" s="77" t="s">
        <v>1376</v>
      </c>
      <c r="D105" s="22" t="s">
        <v>42</v>
      </c>
      <c r="E105" s="23" t="s">
        <v>47</v>
      </c>
      <c r="F105" s="78">
        <v>1809</v>
      </c>
      <c r="G105" s="78">
        <v>2188.89</v>
      </c>
      <c r="H105" s="27">
        <v>45653</v>
      </c>
      <c r="I105" s="21" t="s">
        <v>1377</v>
      </c>
      <c r="J105" s="23" t="s">
        <v>1378</v>
      </c>
      <c r="K105" s="21" t="s">
        <v>1379</v>
      </c>
    </row>
    <row r="106" spans="1:11" ht="45" x14ac:dyDescent="0.25">
      <c r="A106">
        <v>104</v>
      </c>
      <c r="B106" s="20">
        <v>374</v>
      </c>
      <c r="C106" s="77" t="s">
        <v>1380</v>
      </c>
      <c r="D106" s="22" t="s">
        <v>42</v>
      </c>
      <c r="E106" s="23" t="s">
        <v>1381</v>
      </c>
      <c r="F106" s="78">
        <v>600</v>
      </c>
      <c r="G106" s="78">
        <v>600</v>
      </c>
      <c r="H106" s="27">
        <v>45657</v>
      </c>
      <c r="I106" s="21" t="s">
        <v>1056</v>
      </c>
      <c r="J106" s="23"/>
      <c r="K106" s="21" t="s">
        <v>1382</v>
      </c>
    </row>
    <row r="107" spans="1:11" ht="45" x14ac:dyDescent="0.25">
      <c r="A107">
        <v>105</v>
      </c>
      <c r="B107" s="20">
        <v>377</v>
      </c>
      <c r="C107" s="77" t="s">
        <v>72</v>
      </c>
      <c r="D107" s="22" t="s">
        <v>42</v>
      </c>
      <c r="E107" s="23" t="s">
        <v>60</v>
      </c>
      <c r="F107" s="78">
        <v>5000</v>
      </c>
      <c r="G107" s="78">
        <v>5000</v>
      </c>
      <c r="H107" s="27">
        <v>45660</v>
      </c>
      <c r="I107" s="21" t="s">
        <v>73</v>
      </c>
      <c r="J107" s="23" t="s">
        <v>1391</v>
      </c>
      <c r="K107" s="21" t="s">
        <v>1392</v>
      </c>
    </row>
    <row r="108" spans="1:11" ht="90" x14ac:dyDescent="0.25">
      <c r="A108">
        <v>106</v>
      </c>
      <c r="B108" s="20">
        <v>378</v>
      </c>
      <c r="C108" s="77" t="s">
        <v>1393</v>
      </c>
      <c r="D108" s="22" t="s">
        <v>42</v>
      </c>
      <c r="E108" s="23" t="s">
        <v>1372</v>
      </c>
      <c r="F108" s="78">
        <v>12803</v>
      </c>
      <c r="G108" s="78">
        <v>15491.63</v>
      </c>
      <c r="H108" s="27">
        <v>45663</v>
      </c>
      <c r="I108" s="21" t="s">
        <v>1394</v>
      </c>
      <c r="J108" s="23" t="s">
        <v>1395</v>
      </c>
      <c r="K108" s="21" t="s">
        <v>1396</v>
      </c>
    </row>
    <row r="109" spans="1:11" x14ac:dyDescent="0.25">
      <c r="B109" s="20"/>
      <c r="C109" s="77"/>
      <c r="D109" s="22"/>
      <c r="E109" s="24" t="s">
        <v>49</v>
      </c>
      <c r="F109" s="25">
        <f>SUM(F2:F108)</f>
        <v>145747.23999999996</v>
      </c>
      <c r="G109" s="25">
        <f>SUM(G2:G108)</f>
        <v>170600.12000000002</v>
      </c>
      <c r="H109" s="27"/>
      <c r="I109" s="21"/>
      <c r="J109" s="23"/>
      <c r="K109" s="21"/>
    </row>
    <row r="110" spans="1:11" x14ac:dyDescent="0.25">
      <c r="B110" s="20"/>
      <c r="C110" s="77"/>
      <c r="D110" s="22"/>
      <c r="E110" s="23"/>
      <c r="F110" s="78"/>
      <c r="G110" s="78"/>
      <c r="H110" s="27"/>
      <c r="I110" s="21"/>
      <c r="J110" s="23"/>
      <c r="K110" s="21"/>
    </row>
    <row r="111" spans="1:11" ht="60" x14ac:dyDescent="0.25">
      <c r="A111">
        <v>1</v>
      </c>
      <c r="B111" s="20">
        <v>209</v>
      </c>
      <c r="C111" s="76" t="s">
        <v>926</v>
      </c>
      <c r="D111" s="34" t="s">
        <v>927</v>
      </c>
      <c r="E111" s="35" t="s">
        <v>101</v>
      </c>
      <c r="F111" s="36">
        <v>5407.71</v>
      </c>
      <c r="G111" s="36">
        <v>6540</v>
      </c>
      <c r="H111" s="37">
        <v>45538</v>
      </c>
      <c r="I111" s="35" t="s">
        <v>928</v>
      </c>
      <c r="J111" s="35" t="s">
        <v>929</v>
      </c>
      <c r="K111" s="35" t="s">
        <v>930</v>
      </c>
    </row>
    <row r="112" spans="1:11" ht="60" x14ac:dyDescent="0.25">
      <c r="B112" s="20"/>
      <c r="C112" s="76"/>
      <c r="D112" s="34" t="s">
        <v>927</v>
      </c>
      <c r="E112" s="35" t="s">
        <v>101</v>
      </c>
      <c r="F112" s="36">
        <v>2969.16</v>
      </c>
      <c r="G112" s="36">
        <v>3573.25</v>
      </c>
      <c r="H112" s="37">
        <v>45538</v>
      </c>
      <c r="I112" s="35" t="s">
        <v>148</v>
      </c>
      <c r="J112" s="35" t="s">
        <v>931</v>
      </c>
      <c r="K112" s="35" t="s">
        <v>930</v>
      </c>
    </row>
    <row r="113" spans="1:11" ht="60" x14ac:dyDescent="0.25">
      <c r="B113" s="20"/>
      <c r="C113" s="76"/>
      <c r="D113" s="34" t="s">
        <v>927</v>
      </c>
      <c r="E113" s="35" t="s">
        <v>101</v>
      </c>
      <c r="F113" s="36">
        <v>491.04</v>
      </c>
      <c r="G113" s="36">
        <v>594.16</v>
      </c>
      <c r="H113" s="37">
        <v>45538</v>
      </c>
      <c r="I113" s="35" t="s">
        <v>932</v>
      </c>
      <c r="J113" s="35" t="s">
        <v>933</v>
      </c>
      <c r="K113" s="35" t="s">
        <v>930</v>
      </c>
    </row>
    <row r="114" spans="1:11" ht="60" x14ac:dyDescent="0.25">
      <c r="B114" s="20"/>
      <c r="C114" s="76"/>
      <c r="D114" s="34" t="s">
        <v>927</v>
      </c>
      <c r="E114" s="35" t="s">
        <v>101</v>
      </c>
      <c r="F114" s="36">
        <v>1134.3</v>
      </c>
      <c r="G114" s="36">
        <v>1372.65</v>
      </c>
      <c r="H114" s="37">
        <v>45538</v>
      </c>
      <c r="I114" s="35" t="s">
        <v>934</v>
      </c>
      <c r="J114" s="35" t="s">
        <v>935</v>
      </c>
      <c r="K114" s="35" t="s">
        <v>930</v>
      </c>
    </row>
    <row r="115" spans="1:11" x14ac:dyDescent="0.25">
      <c r="B115" s="20"/>
      <c r="C115" s="77"/>
      <c r="D115" s="22"/>
      <c r="E115" s="24" t="s">
        <v>49</v>
      </c>
      <c r="F115" s="25">
        <f>SUM(F111:F114)</f>
        <v>10002.209999999999</v>
      </c>
      <c r="G115" s="25">
        <f>SUM(G111:G114)</f>
        <v>12080.06</v>
      </c>
      <c r="H115" s="27"/>
      <c r="I115" s="21"/>
      <c r="J115" s="23"/>
      <c r="K115" s="21"/>
    </row>
    <row r="116" spans="1:11" x14ac:dyDescent="0.25">
      <c r="B116" s="20"/>
      <c r="C116" s="77"/>
      <c r="D116" s="22"/>
      <c r="E116" s="23"/>
      <c r="F116" s="78"/>
      <c r="G116" s="78"/>
      <c r="H116" s="27"/>
      <c r="I116" s="21"/>
      <c r="J116" s="23"/>
      <c r="K116" s="21"/>
    </row>
    <row r="117" spans="1:11" ht="60" x14ac:dyDescent="0.25">
      <c r="A117">
        <v>1</v>
      </c>
      <c r="B117" s="20">
        <v>311</v>
      </c>
      <c r="C117" s="19" t="s">
        <v>1183</v>
      </c>
      <c r="D117" s="22" t="s">
        <v>1184</v>
      </c>
      <c r="E117" s="23" t="s">
        <v>1185</v>
      </c>
      <c r="F117" s="26">
        <v>24480</v>
      </c>
      <c r="G117" s="26">
        <v>24480</v>
      </c>
      <c r="H117" s="27">
        <v>45622</v>
      </c>
      <c r="I117" s="23" t="s">
        <v>1186</v>
      </c>
      <c r="J117" s="23" t="s">
        <v>1187</v>
      </c>
      <c r="K117" s="21" t="s">
        <v>1188</v>
      </c>
    </row>
    <row r="118" spans="1:11" ht="60" x14ac:dyDescent="0.25">
      <c r="B118" s="20"/>
      <c r="C118" s="19"/>
      <c r="D118" s="22" t="s">
        <v>1184</v>
      </c>
      <c r="E118" s="23" t="s">
        <v>1185</v>
      </c>
      <c r="F118" s="26">
        <v>1452240</v>
      </c>
      <c r="G118" s="26">
        <v>1452240</v>
      </c>
      <c r="H118" s="27">
        <v>45622</v>
      </c>
      <c r="I118" s="23" t="s">
        <v>1189</v>
      </c>
      <c r="J118" s="23" t="s">
        <v>1190</v>
      </c>
      <c r="K118" s="21" t="s">
        <v>1188</v>
      </c>
    </row>
    <row r="119" spans="1:11" ht="60" x14ac:dyDescent="0.25">
      <c r="B119" s="20"/>
      <c r="C119" s="19"/>
      <c r="D119" s="22" t="s">
        <v>1184</v>
      </c>
      <c r="E119" s="23" t="s">
        <v>1185</v>
      </c>
      <c r="F119" s="26">
        <v>37652.5</v>
      </c>
      <c r="G119" s="26">
        <v>37652.5</v>
      </c>
      <c r="H119" s="27">
        <v>45622</v>
      </c>
      <c r="I119" s="23" t="s">
        <v>1191</v>
      </c>
      <c r="J119" s="23" t="s">
        <v>1192</v>
      </c>
      <c r="K119" s="21" t="s">
        <v>1188</v>
      </c>
    </row>
    <row r="120" spans="1:11" x14ac:dyDescent="0.25">
      <c r="B120" s="20"/>
      <c r="C120" s="19"/>
      <c r="D120" s="22"/>
      <c r="E120" s="24" t="s">
        <v>49</v>
      </c>
      <c r="F120" s="25">
        <f>SUM(F117:F119)</f>
        <v>1514372.5</v>
      </c>
      <c r="G120" s="25">
        <f>SUM(G117:G119)</f>
        <v>1514372.5</v>
      </c>
      <c r="H120" s="27"/>
      <c r="I120" s="23"/>
      <c r="J120" s="23"/>
      <c r="K120" s="21"/>
    </row>
    <row r="121" spans="1:11" x14ac:dyDescent="0.25">
      <c r="B121" s="20"/>
      <c r="C121" s="19"/>
      <c r="D121" s="22"/>
      <c r="E121" s="23"/>
      <c r="F121" s="26"/>
      <c r="G121" s="26"/>
      <c r="H121" s="27"/>
      <c r="I121" s="23"/>
      <c r="J121" s="23"/>
      <c r="K121" s="21"/>
    </row>
    <row r="122" spans="1:11" ht="90" x14ac:dyDescent="0.25">
      <c r="A122">
        <v>1</v>
      </c>
      <c r="B122" s="20">
        <v>244</v>
      </c>
      <c r="C122" s="19" t="s">
        <v>786</v>
      </c>
      <c r="D122" s="22" t="s">
        <v>956</v>
      </c>
      <c r="E122" s="20" t="s">
        <v>788</v>
      </c>
      <c r="F122" s="26">
        <v>18848.96</v>
      </c>
      <c r="G122" s="26">
        <v>22807.24</v>
      </c>
      <c r="H122" s="27">
        <v>45567</v>
      </c>
      <c r="I122" s="23" t="s">
        <v>957</v>
      </c>
      <c r="J122" s="23" t="s">
        <v>958</v>
      </c>
      <c r="K122" s="54" t="s">
        <v>959</v>
      </c>
    </row>
    <row r="123" spans="1:11" ht="60" x14ac:dyDescent="0.25">
      <c r="A123">
        <v>2</v>
      </c>
      <c r="B123" s="20">
        <v>266</v>
      </c>
      <c r="C123" s="19" t="s">
        <v>1006</v>
      </c>
      <c r="D123" s="22" t="s">
        <v>1039</v>
      </c>
      <c r="E123" s="23" t="s">
        <v>44</v>
      </c>
      <c r="F123" s="26">
        <v>10029</v>
      </c>
      <c r="G123" s="26">
        <v>10530.45</v>
      </c>
      <c r="H123" s="27">
        <v>45586</v>
      </c>
      <c r="I123" s="23" t="s">
        <v>728</v>
      </c>
      <c r="J123" s="23" t="s">
        <v>1040</v>
      </c>
      <c r="K123" s="21" t="s">
        <v>1009</v>
      </c>
    </row>
    <row r="124" spans="1:11" ht="60" x14ac:dyDescent="0.25">
      <c r="B124" s="20"/>
      <c r="C124" s="19"/>
      <c r="D124" s="22" t="s">
        <v>1039</v>
      </c>
      <c r="E124" s="23" t="s">
        <v>44</v>
      </c>
      <c r="F124" s="26">
        <v>12720.16</v>
      </c>
      <c r="G124" s="26">
        <v>13356.17</v>
      </c>
      <c r="H124" s="27">
        <v>45586</v>
      </c>
      <c r="I124" s="23" t="s">
        <v>429</v>
      </c>
      <c r="J124" s="23" t="s">
        <v>1041</v>
      </c>
      <c r="K124" s="21" t="s">
        <v>1009</v>
      </c>
    </row>
    <row r="125" spans="1:11" ht="60" x14ac:dyDescent="0.25">
      <c r="B125" s="20"/>
      <c r="C125" s="19"/>
      <c r="D125" s="22" t="s">
        <v>1039</v>
      </c>
      <c r="E125" s="23" t="s">
        <v>44</v>
      </c>
      <c r="F125" s="26">
        <v>34046.269999999997</v>
      </c>
      <c r="G125" s="26">
        <v>35748.58</v>
      </c>
      <c r="H125" s="27">
        <v>45586</v>
      </c>
      <c r="I125" s="23" t="s">
        <v>433</v>
      </c>
      <c r="J125" s="23" t="s">
        <v>1042</v>
      </c>
      <c r="K125" s="21" t="s">
        <v>1009</v>
      </c>
    </row>
    <row r="126" spans="1:11" ht="60" x14ac:dyDescent="0.25">
      <c r="B126" s="20"/>
      <c r="C126" s="19"/>
      <c r="D126" s="22" t="s">
        <v>1039</v>
      </c>
      <c r="E126" s="23" t="s">
        <v>44</v>
      </c>
      <c r="F126" s="26">
        <v>47743.3</v>
      </c>
      <c r="G126" s="26">
        <v>50130.47</v>
      </c>
      <c r="H126" s="27">
        <v>45586</v>
      </c>
      <c r="I126" s="23" t="s">
        <v>48</v>
      </c>
      <c r="J126" s="23" t="s">
        <v>1043</v>
      </c>
      <c r="K126" s="21" t="s">
        <v>1009</v>
      </c>
    </row>
    <row r="127" spans="1:11" ht="60" x14ac:dyDescent="0.25">
      <c r="B127" s="20"/>
      <c r="C127" s="19"/>
      <c r="D127" s="22" t="s">
        <v>1039</v>
      </c>
      <c r="E127" s="23" t="s">
        <v>44</v>
      </c>
      <c r="F127" s="26">
        <v>20565</v>
      </c>
      <c r="G127" s="26">
        <v>21593.25</v>
      </c>
      <c r="H127" s="27">
        <v>45586</v>
      </c>
      <c r="I127" s="23" t="s">
        <v>426</v>
      </c>
      <c r="J127" s="23" t="s">
        <v>1044</v>
      </c>
      <c r="K127" s="21" t="s">
        <v>1009</v>
      </c>
    </row>
    <row r="128" spans="1:11" ht="60" x14ac:dyDescent="0.25">
      <c r="B128" s="20"/>
      <c r="C128" s="19"/>
      <c r="D128" s="22" t="s">
        <v>1039</v>
      </c>
      <c r="E128" s="23" t="s">
        <v>44</v>
      </c>
      <c r="F128" s="26">
        <v>116249.95</v>
      </c>
      <c r="G128" s="26">
        <v>122062.45</v>
      </c>
      <c r="H128" s="27">
        <v>45586</v>
      </c>
      <c r="I128" s="23" t="s">
        <v>45</v>
      </c>
      <c r="J128" s="23" t="s">
        <v>1045</v>
      </c>
      <c r="K128" s="21" t="s">
        <v>1009</v>
      </c>
    </row>
    <row r="129" spans="1:11" ht="60" x14ac:dyDescent="0.25">
      <c r="B129" s="20"/>
      <c r="C129" s="19"/>
      <c r="D129" s="22" t="s">
        <v>1039</v>
      </c>
      <c r="E129" s="23" t="s">
        <v>44</v>
      </c>
      <c r="F129" s="26">
        <v>156015</v>
      </c>
      <c r="G129" s="26">
        <v>163815.85999999999</v>
      </c>
      <c r="H129" s="27">
        <v>45586</v>
      </c>
      <c r="I129" s="23" t="s">
        <v>417</v>
      </c>
      <c r="J129" s="23" t="s">
        <v>1046</v>
      </c>
      <c r="K129" s="21" t="s">
        <v>1009</v>
      </c>
    </row>
    <row r="130" spans="1:11" ht="60" x14ac:dyDescent="0.25">
      <c r="B130" s="20"/>
      <c r="C130" s="19"/>
      <c r="D130" s="22" t="s">
        <v>1039</v>
      </c>
      <c r="E130" s="23" t="s">
        <v>44</v>
      </c>
      <c r="F130" s="26">
        <v>150708.76999999999</v>
      </c>
      <c r="G130" s="26">
        <v>158244.21</v>
      </c>
      <c r="H130" s="27">
        <v>45586</v>
      </c>
      <c r="I130" s="23" t="s">
        <v>420</v>
      </c>
      <c r="J130" s="23" t="s">
        <v>1047</v>
      </c>
      <c r="K130" s="21" t="s">
        <v>1009</v>
      </c>
    </row>
    <row r="131" spans="1:11" ht="60" x14ac:dyDescent="0.25">
      <c r="A131">
        <v>3</v>
      </c>
      <c r="B131" s="20">
        <v>263</v>
      </c>
      <c r="C131" s="19" t="s">
        <v>1006</v>
      </c>
      <c r="D131" s="22" t="s">
        <v>1018</v>
      </c>
      <c r="E131" s="23" t="s">
        <v>44</v>
      </c>
      <c r="F131" s="26">
        <v>8840</v>
      </c>
      <c r="G131" s="26">
        <v>9282</v>
      </c>
      <c r="H131" s="27">
        <v>45583</v>
      </c>
      <c r="I131" s="23" t="s">
        <v>426</v>
      </c>
      <c r="J131" s="23" t="s">
        <v>1019</v>
      </c>
      <c r="K131" s="21" t="s">
        <v>1009</v>
      </c>
    </row>
    <row r="132" spans="1:11" ht="60" x14ac:dyDescent="0.25">
      <c r="B132" s="20"/>
      <c r="C132" s="19"/>
      <c r="D132" s="22" t="s">
        <v>1018</v>
      </c>
      <c r="E132" s="23" t="s">
        <v>44</v>
      </c>
      <c r="F132" s="26">
        <v>29442.799999999999</v>
      </c>
      <c r="G132" s="26">
        <v>30914.94</v>
      </c>
      <c r="H132" s="27">
        <v>45583</v>
      </c>
      <c r="I132" s="23" t="s">
        <v>417</v>
      </c>
      <c r="J132" s="23" t="s">
        <v>1020</v>
      </c>
      <c r="K132" s="21" t="s">
        <v>1009</v>
      </c>
    </row>
    <row r="133" spans="1:11" ht="60" x14ac:dyDescent="0.25">
      <c r="B133" s="20"/>
      <c r="C133" s="19"/>
      <c r="D133" s="22" t="s">
        <v>1018</v>
      </c>
      <c r="E133" s="23" t="s">
        <v>44</v>
      </c>
      <c r="F133" s="26">
        <v>13150</v>
      </c>
      <c r="G133" s="26">
        <v>13807.5</v>
      </c>
      <c r="H133" s="27">
        <v>45583</v>
      </c>
      <c r="I133" s="23" t="s">
        <v>1021</v>
      </c>
      <c r="J133" s="23" t="s">
        <v>1022</v>
      </c>
      <c r="K133" s="21" t="s">
        <v>1009</v>
      </c>
    </row>
    <row r="134" spans="1:11" ht="60" x14ac:dyDescent="0.25">
      <c r="B134" s="20"/>
      <c r="C134" s="19"/>
      <c r="D134" s="22" t="s">
        <v>1018</v>
      </c>
      <c r="E134" s="23" t="s">
        <v>44</v>
      </c>
      <c r="F134" s="26">
        <v>10172.200000000001</v>
      </c>
      <c r="G134" s="26">
        <v>10680.81</v>
      </c>
      <c r="H134" s="27">
        <v>45583</v>
      </c>
      <c r="I134" s="23" t="s">
        <v>433</v>
      </c>
      <c r="J134" s="23" t="s">
        <v>1023</v>
      </c>
      <c r="K134" s="21" t="s">
        <v>1009</v>
      </c>
    </row>
    <row r="135" spans="1:11" ht="60" x14ac:dyDescent="0.25">
      <c r="B135" s="20"/>
      <c r="C135" s="19"/>
      <c r="D135" s="22" t="s">
        <v>1018</v>
      </c>
      <c r="E135" s="23" t="s">
        <v>44</v>
      </c>
      <c r="F135" s="26">
        <v>9630</v>
      </c>
      <c r="G135" s="26">
        <v>10111.5</v>
      </c>
      <c r="H135" s="27">
        <v>45583</v>
      </c>
      <c r="I135" s="23" t="s">
        <v>821</v>
      </c>
      <c r="J135" s="23" t="s">
        <v>1024</v>
      </c>
      <c r="K135" s="21" t="s">
        <v>1009</v>
      </c>
    </row>
    <row r="136" spans="1:11" ht="60" x14ac:dyDescent="0.25">
      <c r="B136" s="20"/>
      <c r="C136" s="19"/>
      <c r="D136" s="22" t="s">
        <v>1018</v>
      </c>
      <c r="E136" s="23" t="s">
        <v>44</v>
      </c>
      <c r="F136" s="26">
        <v>11981.1</v>
      </c>
      <c r="G136" s="26">
        <v>12580.16</v>
      </c>
      <c r="H136" s="27">
        <v>45586</v>
      </c>
      <c r="I136" s="23" t="s">
        <v>1025</v>
      </c>
      <c r="J136" s="23" t="s">
        <v>1026</v>
      </c>
      <c r="K136" s="21" t="s">
        <v>1009</v>
      </c>
    </row>
    <row r="137" spans="1:11" ht="60" x14ac:dyDescent="0.25">
      <c r="B137" s="20"/>
      <c r="C137" s="19"/>
      <c r="D137" s="22" t="s">
        <v>1018</v>
      </c>
      <c r="E137" s="23" t="s">
        <v>44</v>
      </c>
      <c r="F137" s="26">
        <v>31183.52</v>
      </c>
      <c r="G137" s="26">
        <v>32742.7</v>
      </c>
      <c r="H137" s="27">
        <v>45586</v>
      </c>
      <c r="I137" s="23" t="s">
        <v>420</v>
      </c>
      <c r="J137" s="23" t="s">
        <v>1027</v>
      </c>
      <c r="K137" s="21" t="s">
        <v>1009</v>
      </c>
    </row>
    <row r="138" spans="1:11" ht="60" x14ac:dyDescent="0.25">
      <c r="B138" s="20"/>
      <c r="C138" s="19"/>
      <c r="D138" s="22" t="s">
        <v>1018</v>
      </c>
      <c r="E138" s="23" t="s">
        <v>44</v>
      </c>
      <c r="F138" s="26">
        <v>38557.56</v>
      </c>
      <c r="G138" s="26">
        <v>40485.440000000002</v>
      </c>
      <c r="H138" s="27">
        <v>45586</v>
      </c>
      <c r="I138" s="23" t="s">
        <v>48</v>
      </c>
      <c r="J138" s="23" t="s">
        <v>1028</v>
      </c>
      <c r="K138" s="21" t="s">
        <v>1009</v>
      </c>
    </row>
    <row r="139" spans="1:11" ht="60" x14ac:dyDescent="0.25">
      <c r="B139" s="20"/>
      <c r="C139" s="19"/>
      <c r="D139" s="22" t="s">
        <v>1018</v>
      </c>
      <c r="E139" s="23" t="s">
        <v>44</v>
      </c>
      <c r="F139" s="26">
        <v>174642.32</v>
      </c>
      <c r="G139" s="26">
        <v>183374.44</v>
      </c>
      <c r="H139" s="27">
        <v>45586</v>
      </c>
      <c r="I139" s="23" t="s">
        <v>45</v>
      </c>
      <c r="J139" s="23" t="s">
        <v>1029</v>
      </c>
      <c r="K139" s="21" t="s">
        <v>1009</v>
      </c>
    </row>
    <row r="140" spans="1:11" ht="60" x14ac:dyDescent="0.25">
      <c r="B140" s="20"/>
      <c r="C140" s="19"/>
      <c r="D140" s="22" t="s">
        <v>1018</v>
      </c>
      <c r="E140" s="23" t="s">
        <v>44</v>
      </c>
      <c r="F140" s="26">
        <v>9448.2999999999993</v>
      </c>
      <c r="G140" s="26">
        <v>9920.7199999999993</v>
      </c>
      <c r="H140" s="27">
        <v>45586</v>
      </c>
      <c r="I140" s="23" t="s">
        <v>429</v>
      </c>
      <c r="J140" s="23" t="s">
        <v>1030</v>
      </c>
      <c r="K140" s="21" t="s">
        <v>1009</v>
      </c>
    </row>
    <row r="141" spans="1:11" ht="60" x14ac:dyDescent="0.25">
      <c r="B141" s="20"/>
      <c r="C141" s="19"/>
      <c r="D141" s="22" t="s">
        <v>1018</v>
      </c>
      <c r="E141" s="23" t="s">
        <v>44</v>
      </c>
      <c r="F141" s="26">
        <v>99250.6</v>
      </c>
      <c r="G141" s="26">
        <v>104213.13</v>
      </c>
      <c r="H141" s="27">
        <v>45586</v>
      </c>
      <c r="I141" s="23" t="s">
        <v>728</v>
      </c>
      <c r="J141" s="23" t="s">
        <v>1031</v>
      </c>
      <c r="K141" s="21" t="s">
        <v>1009</v>
      </c>
    </row>
    <row r="142" spans="1:11" ht="60" x14ac:dyDescent="0.25">
      <c r="B142" s="20"/>
      <c r="C142" s="19"/>
      <c r="D142" s="22" t="s">
        <v>1018</v>
      </c>
      <c r="E142" s="23" t="s">
        <v>44</v>
      </c>
      <c r="F142" s="26">
        <v>8651</v>
      </c>
      <c r="G142" s="26">
        <v>9083.5499999999993</v>
      </c>
      <c r="H142" s="27">
        <v>45586</v>
      </c>
      <c r="I142" s="23" t="s">
        <v>424</v>
      </c>
      <c r="J142" s="23" t="s">
        <v>1032</v>
      </c>
      <c r="K142" s="21" t="s">
        <v>1009</v>
      </c>
    </row>
    <row r="143" spans="1:11" ht="60" x14ac:dyDescent="0.25">
      <c r="A143">
        <v>4</v>
      </c>
      <c r="B143" s="20">
        <v>261</v>
      </c>
      <c r="C143" s="19" t="s">
        <v>1006</v>
      </c>
      <c r="D143" s="22" t="s">
        <v>1007</v>
      </c>
      <c r="E143" s="23" t="s">
        <v>44</v>
      </c>
      <c r="F143" s="26">
        <v>14383.1</v>
      </c>
      <c r="G143" s="26">
        <v>15102.26</v>
      </c>
      <c r="H143" s="27">
        <v>45582</v>
      </c>
      <c r="I143" s="23" t="s">
        <v>48</v>
      </c>
      <c r="J143" s="23" t="s">
        <v>1008</v>
      </c>
      <c r="K143" s="21" t="s">
        <v>1009</v>
      </c>
    </row>
    <row r="144" spans="1:11" ht="60" x14ac:dyDescent="0.25">
      <c r="B144" s="20"/>
      <c r="C144" s="19"/>
      <c r="D144" s="22" t="s">
        <v>1007</v>
      </c>
      <c r="E144" s="23" t="s">
        <v>44</v>
      </c>
      <c r="F144" s="26">
        <v>1150</v>
      </c>
      <c r="G144" s="26">
        <v>1207.5</v>
      </c>
      <c r="H144" s="27">
        <v>45582</v>
      </c>
      <c r="I144" s="23" t="s">
        <v>389</v>
      </c>
      <c r="J144" s="23" t="s">
        <v>1010</v>
      </c>
      <c r="K144" s="21" t="s">
        <v>1009</v>
      </c>
    </row>
    <row r="145" spans="1:11" ht="60" x14ac:dyDescent="0.25">
      <c r="B145" s="20"/>
      <c r="C145" s="19"/>
      <c r="D145" s="22" t="s">
        <v>1007</v>
      </c>
      <c r="E145" s="23" t="s">
        <v>44</v>
      </c>
      <c r="F145" s="26">
        <v>6433.2</v>
      </c>
      <c r="G145" s="26">
        <v>6754.86</v>
      </c>
      <c r="H145" s="27">
        <v>45582</v>
      </c>
      <c r="I145" s="23" t="s">
        <v>45</v>
      </c>
      <c r="J145" s="23" t="s">
        <v>1011</v>
      </c>
      <c r="K145" s="21" t="s">
        <v>1009</v>
      </c>
    </row>
    <row r="146" spans="1:11" ht="60" x14ac:dyDescent="0.25">
      <c r="B146" s="20"/>
      <c r="C146" s="19"/>
      <c r="D146" s="22" t="s">
        <v>1007</v>
      </c>
      <c r="E146" s="23" t="s">
        <v>44</v>
      </c>
      <c r="F146" s="26">
        <v>1041.2</v>
      </c>
      <c r="G146" s="26">
        <v>1093.26</v>
      </c>
      <c r="H146" s="27">
        <v>45582</v>
      </c>
      <c r="I146" s="23" t="s">
        <v>420</v>
      </c>
      <c r="J146" s="23" t="s">
        <v>1012</v>
      </c>
      <c r="K146" s="21" t="s">
        <v>1009</v>
      </c>
    </row>
    <row r="147" spans="1:11" ht="60" x14ac:dyDescent="0.25">
      <c r="B147" s="20"/>
      <c r="C147" s="19"/>
      <c r="D147" s="22" t="s">
        <v>1007</v>
      </c>
      <c r="E147" s="23" t="s">
        <v>44</v>
      </c>
      <c r="F147" s="26">
        <v>465</v>
      </c>
      <c r="G147" s="26">
        <v>488.25</v>
      </c>
      <c r="H147" s="27">
        <v>45582</v>
      </c>
      <c r="I147" s="23" t="s">
        <v>1013</v>
      </c>
      <c r="J147" s="23" t="s">
        <v>1014</v>
      </c>
      <c r="K147" s="21" t="s">
        <v>1009</v>
      </c>
    </row>
    <row r="148" spans="1:11" ht="60" x14ac:dyDescent="0.25">
      <c r="A148">
        <v>5</v>
      </c>
      <c r="B148" s="20">
        <v>262</v>
      </c>
      <c r="C148" s="19" t="s">
        <v>1015</v>
      </c>
      <c r="D148" s="22" t="s">
        <v>1016</v>
      </c>
      <c r="E148" s="23" t="s">
        <v>44</v>
      </c>
      <c r="F148" s="26">
        <v>29790</v>
      </c>
      <c r="G148" s="26">
        <v>31279.5</v>
      </c>
      <c r="H148" s="27">
        <v>45582</v>
      </c>
      <c r="I148" s="23" t="s">
        <v>420</v>
      </c>
      <c r="J148" s="23" t="s">
        <v>1017</v>
      </c>
      <c r="K148" s="21" t="s">
        <v>1009</v>
      </c>
    </row>
    <row r="149" spans="1:11" ht="90" x14ac:dyDescent="0.25">
      <c r="A149">
        <v>6</v>
      </c>
      <c r="B149" s="20">
        <v>260</v>
      </c>
      <c r="C149" s="19" t="s">
        <v>688</v>
      </c>
      <c r="D149" s="22" t="s">
        <v>1002</v>
      </c>
      <c r="E149" s="20" t="s">
        <v>690</v>
      </c>
      <c r="F149" s="26">
        <v>81800</v>
      </c>
      <c r="G149" s="26">
        <v>98978</v>
      </c>
      <c r="H149" s="27">
        <v>45582</v>
      </c>
      <c r="I149" s="23" t="s">
        <v>1003</v>
      </c>
      <c r="J149" s="23" t="s">
        <v>1004</v>
      </c>
      <c r="K149" s="54" t="s">
        <v>1005</v>
      </c>
    </row>
    <row r="150" spans="1:11" ht="90" x14ac:dyDescent="0.25">
      <c r="A150">
        <v>7</v>
      </c>
      <c r="B150" s="20">
        <v>278</v>
      </c>
      <c r="C150" s="19" t="s">
        <v>651</v>
      </c>
      <c r="D150" s="22" t="s">
        <v>1081</v>
      </c>
      <c r="E150" s="20" t="s">
        <v>565</v>
      </c>
      <c r="F150" s="26">
        <v>45400</v>
      </c>
      <c r="G150" s="26">
        <v>54934</v>
      </c>
      <c r="H150" s="27">
        <v>45601</v>
      </c>
      <c r="I150" s="23" t="s">
        <v>1082</v>
      </c>
      <c r="J150" s="23" t="s">
        <v>1083</v>
      </c>
      <c r="K150" s="54" t="s">
        <v>1084</v>
      </c>
    </row>
    <row r="151" spans="1:11" ht="60" x14ac:dyDescent="0.25">
      <c r="A151">
        <v>8</v>
      </c>
      <c r="B151" s="20">
        <v>275</v>
      </c>
      <c r="C151" s="28" t="s">
        <v>140</v>
      </c>
      <c r="D151" s="22" t="s">
        <v>1073</v>
      </c>
      <c r="E151" s="23" t="s">
        <v>161</v>
      </c>
      <c r="F151" s="26">
        <v>900</v>
      </c>
      <c r="G151" s="26">
        <v>1089</v>
      </c>
      <c r="H151" s="27">
        <v>45594</v>
      </c>
      <c r="I151" s="23" t="s">
        <v>162</v>
      </c>
      <c r="J151" s="23" t="s">
        <v>1074</v>
      </c>
      <c r="K151" s="21" t="s">
        <v>1075</v>
      </c>
    </row>
    <row r="152" spans="1:11" ht="60" x14ac:dyDescent="0.25">
      <c r="A152">
        <v>9</v>
      </c>
      <c r="B152" s="20">
        <v>332</v>
      </c>
      <c r="C152" s="19" t="s">
        <v>1255</v>
      </c>
      <c r="D152" s="22" t="s">
        <v>1256</v>
      </c>
      <c r="E152" s="20" t="s">
        <v>161</v>
      </c>
      <c r="F152" s="78">
        <v>7240</v>
      </c>
      <c r="G152" s="78">
        <v>7602</v>
      </c>
      <c r="H152" s="27">
        <v>45629</v>
      </c>
      <c r="I152" s="21" t="s">
        <v>473</v>
      </c>
      <c r="J152" s="23" t="s">
        <v>1257</v>
      </c>
      <c r="K152" s="21" t="s">
        <v>1258</v>
      </c>
    </row>
    <row r="153" spans="1:11" ht="60" x14ac:dyDescent="0.25">
      <c r="B153" s="20"/>
      <c r="C153" s="19"/>
      <c r="D153" s="22" t="s">
        <v>1256</v>
      </c>
      <c r="E153" s="20" t="s">
        <v>161</v>
      </c>
      <c r="F153" s="78">
        <v>660</v>
      </c>
      <c r="G153" s="78">
        <v>693</v>
      </c>
      <c r="H153" s="27">
        <v>45629</v>
      </c>
      <c r="I153" s="21" t="s">
        <v>219</v>
      </c>
      <c r="J153" s="23" t="s">
        <v>1259</v>
      </c>
      <c r="K153" s="21" t="s">
        <v>1258</v>
      </c>
    </row>
    <row r="154" spans="1:11" ht="60" x14ac:dyDescent="0.25">
      <c r="B154" s="20"/>
      <c r="C154" s="19"/>
      <c r="D154" s="22" t="s">
        <v>1256</v>
      </c>
      <c r="E154" s="20" t="s">
        <v>161</v>
      </c>
      <c r="F154" s="78">
        <v>9</v>
      </c>
      <c r="G154" s="78">
        <v>9.4499999999999993</v>
      </c>
      <c r="H154" s="27">
        <v>45629</v>
      </c>
      <c r="I154" s="21" t="s">
        <v>477</v>
      </c>
      <c r="J154" s="23" t="s">
        <v>1260</v>
      </c>
      <c r="K154" s="21" t="s">
        <v>1258</v>
      </c>
    </row>
    <row r="155" spans="1:11" ht="60" x14ac:dyDescent="0.25">
      <c r="A155">
        <v>10</v>
      </c>
      <c r="B155" s="20">
        <v>279</v>
      </c>
      <c r="C155" s="19" t="s">
        <v>1085</v>
      </c>
      <c r="D155" s="22" t="s">
        <v>1086</v>
      </c>
      <c r="E155" s="23" t="s">
        <v>47</v>
      </c>
      <c r="F155" s="26">
        <v>468000</v>
      </c>
      <c r="G155" s="26">
        <v>566280</v>
      </c>
      <c r="H155" s="27">
        <v>45602</v>
      </c>
      <c r="I155" s="23" t="s">
        <v>1087</v>
      </c>
      <c r="J155" s="23" t="s">
        <v>1088</v>
      </c>
      <c r="K155" s="21" t="s">
        <v>1089</v>
      </c>
    </row>
    <row r="156" spans="1:11" ht="60" x14ac:dyDescent="0.25">
      <c r="A156">
        <v>11</v>
      </c>
      <c r="B156" s="20">
        <v>280</v>
      </c>
      <c r="C156" s="19" t="s">
        <v>1006</v>
      </c>
      <c r="D156" s="22" t="s">
        <v>1090</v>
      </c>
      <c r="E156" s="23" t="s">
        <v>44</v>
      </c>
      <c r="F156" s="26">
        <v>1691.4</v>
      </c>
      <c r="G156" s="26">
        <v>1775.97</v>
      </c>
      <c r="H156" s="27">
        <v>45602</v>
      </c>
      <c r="I156" s="23" t="s">
        <v>45</v>
      </c>
      <c r="J156" s="23" t="s">
        <v>1091</v>
      </c>
      <c r="K156" s="21" t="s">
        <v>1009</v>
      </c>
    </row>
    <row r="157" spans="1:11" ht="60" x14ac:dyDescent="0.25">
      <c r="B157" s="20"/>
      <c r="C157" s="19"/>
      <c r="D157" s="22" t="s">
        <v>1090</v>
      </c>
      <c r="E157" s="23" t="s">
        <v>44</v>
      </c>
      <c r="F157" s="26">
        <v>11760</v>
      </c>
      <c r="G157" s="26">
        <v>12348</v>
      </c>
      <c r="H157" s="27">
        <v>45602</v>
      </c>
      <c r="I157" s="23" t="s">
        <v>48</v>
      </c>
      <c r="J157" s="23" t="s">
        <v>1092</v>
      </c>
      <c r="K157" s="21" t="s">
        <v>1009</v>
      </c>
    </row>
    <row r="158" spans="1:11" ht="60" x14ac:dyDescent="0.25">
      <c r="A158">
        <v>12</v>
      </c>
      <c r="B158" s="20">
        <v>293</v>
      </c>
      <c r="C158" s="19" t="s">
        <v>1006</v>
      </c>
      <c r="D158" s="22" t="s">
        <v>1123</v>
      </c>
      <c r="E158" s="23" t="s">
        <v>44</v>
      </c>
      <c r="F158" s="26">
        <v>2308.5</v>
      </c>
      <c r="G158" s="26">
        <v>2423.9299999999998</v>
      </c>
      <c r="H158" s="27">
        <v>45608</v>
      </c>
      <c r="I158" s="23" t="s">
        <v>420</v>
      </c>
      <c r="J158" s="23" t="s">
        <v>1124</v>
      </c>
      <c r="K158" s="21" t="s">
        <v>1125</v>
      </c>
    </row>
    <row r="159" spans="1:11" ht="255" x14ac:dyDescent="0.25">
      <c r="A159">
        <v>13</v>
      </c>
      <c r="B159" s="20">
        <v>325</v>
      </c>
      <c r="C159" s="19" t="s">
        <v>1229</v>
      </c>
      <c r="D159" s="22" t="s">
        <v>1230</v>
      </c>
      <c r="E159" s="20" t="s">
        <v>161</v>
      </c>
      <c r="F159" s="78">
        <v>1935.5</v>
      </c>
      <c r="G159" s="78">
        <v>2032.28</v>
      </c>
      <c r="H159" s="27">
        <v>45628</v>
      </c>
      <c r="I159" s="21" t="s">
        <v>560</v>
      </c>
      <c r="J159" s="23" t="s">
        <v>1231</v>
      </c>
      <c r="K159" s="21" t="s">
        <v>1232</v>
      </c>
    </row>
    <row r="160" spans="1:11" ht="255" x14ac:dyDescent="0.25">
      <c r="B160" s="20"/>
      <c r="C160" s="19"/>
      <c r="D160" s="22" t="s">
        <v>1230</v>
      </c>
      <c r="E160" s="20" t="s">
        <v>161</v>
      </c>
      <c r="F160" s="78">
        <v>242</v>
      </c>
      <c r="G160" s="78">
        <v>254.1</v>
      </c>
      <c r="H160" s="27">
        <v>45628</v>
      </c>
      <c r="I160" s="21" t="s">
        <v>148</v>
      </c>
      <c r="J160" s="23" t="s">
        <v>1233</v>
      </c>
      <c r="K160" s="21" t="s">
        <v>1234</v>
      </c>
    </row>
    <row r="161" spans="1:11" ht="255" x14ac:dyDescent="0.25">
      <c r="B161" s="20"/>
      <c r="C161" s="19"/>
      <c r="D161" s="22" t="s">
        <v>1230</v>
      </c>
      <c r="E161" s="20" t="s">
        <v>161</v>
      </c>
      <c r="F161" s="78">
        <v>235</v>
      </c>
      <c r="G161" s="78">
        <v>246.75</v>
      </c>
      <c r="H161" s="27">
        <v>45628</v>
      </c>
      <c r="I161" s="21" t="s">
        <v>1235</v>
      </c>
      <c r="J161" s="23" t="s">
        <v>1236</v>
      </c>
      <c r="K161" s="21" t="s">
        <v>1234</v>
      </c>
    </row>
    <row r="162" spans="1:11" ht="255" x14ac:dyDescent="0.25">
      <c r="B162" s="20"/>
      <c r="C162" s="19"/>
      <c r="D162" s="22" t="s">
        <v>1230</v>
      </c>
      <c r="E162" s="20" t="s">
        <v>161</v>
      </c>
      <c r="F162" s="78">
        <v>204</v>
      </c>
      <c r="G162" s="78">
        <v>214.2</v>
      </c>
      <c r="H162" s="27">
        <v>45628</v>
      </c>
      <c r="I162" s="21" t="s">
        <v>473</v>
      </c>
      <c r="J162" s="23" t="s">
        <v>1237</v>
      </c>
      <c r="K162" s="21" t="s">
        <v>1234</v>
      </c>
    </row>
    <row r="163" spans="1:11" ht="90" x14ac:dyDescent="0.25">
      <c r="A163">
        <v>14</v>
      </c>
      <c r="B163" s="20">
        <v>291</v>
      </c>
      <c r="C163" s="28" t="s">
        <v>1116</v>
      </c>
      <c r="D163" s="22" t="s">
        <v>1117</v>
      </c>
      <c r="E163" s="23" t="s">
        <v>51</v>
      </c>
      <c r="F163" s="26">
        <v>2520</v>
      </c>
      <c r="G163" s="26">
        <v>3049.2</v>
      </c>
      <c r="H163" s="27">
        <v>45608</v>
      </c>
      <c r="I163" s="23" t="s">
        <v>547</v>
      </c>
      <c r="J163" s="23" t="s">
        <v>1118</v>
      </c>
      <c r="K163" s="21" t="s">
        <v>1119</v>
      </c>
    </row>
    <row r="164" spans="1:11" ht="90" x14ac:dyDescent="0.25">
      <c r="A164">
        <v>15</v>
      </c>
      <c r="B164" s="20">
        <v>292</v>
      </c>
      <c r="C164" s="28" t="s">
        <v>1120</v>
      </c>
      <c r="D164" s="22" t="s">
        <v>1121</v>
      </c>
      <c r="E164" s="23" t="s">
        <v>51</v>
      </c>
      <c r="F164" s="26">
        <v>1358</v>
      </c>
      <c r="G164" s="26">
        <v>1643.18</v>
      </c>
      <c r="H164" s="27">
        <v>45608</v>
      </c>
      <c r="I164" s="23" t="s">
        <v>547</v>
      </c>
      <c r="J164" s="23" t="s">
        <v>1122</v>
      </c>
      <c r="K164" s="21" t="s">
        <v>1119</v>
      </c>
    </row>
    <row r="165" spans="1:11" ht="60" x14ac:dyDescent="0.25">
      <c r="A165">
        <v>16</v>
      </c>
      <c r="B165" s="20">
        <v>294</v>
      </c>
      <c r="C165" s="46" t="s">
        <v>1126</v>
      </c>
      <c r="D165" s="47" t="s">
        <v>1127</v>
      </c>
      <c r="E165" s="48" t="s">
        <v>1128</v>
      </c>
      <c r="F165" s="49">
        <v>0</v>
      </c>
      <c r="G165" s="49">
        <v>0</v>
      </c>
      <c r="H165" s="50" t="s">
        <v>50</v>
      </c>
      <c r="I165" s="48" t="s">
        <v>50</v>
      </c>
      <c r="J165" s="48" t="s">
        <v>50</v>
      </c>
      <c r="K165" s="70" t="s">
        <v>1129</v>
      </c>
    </row>
    <row r="166" spans="1:11" ht="60" x14ac:dyDescent="0.25">
      <c r="A166">
        <v>17</v>
      </c>
      <c r="B166" s="20">
        <v>310</v>
      </c>
      <c r="C166" s="19" t="s">
        <v>1179</v>
      </c>
      <c r="D166" s="22" t="s">
        <v>1180</v>
      </c>
      <c r="E166" s="23" t="s">
        <v>470</v>
      </c>
      <c r="F166" s="26">
        <v>1237.5</v>
      </c>
      <c r="G166" s="26">
        <v>1299.3800000000001</v>
      </c>
      <c r="H166" s="27">
        <v>45622</v>
      </c>
      <c r="I166" s="23" t="s">
        <v>477</v>
      </c>
      <c r="J166" s="23" t="s">
        <v>1181</v>
      </c>
      <c r="K166" s="21" t="s">
        <v>1182</v>
      </c>
    </row>
    <row r="167" spans="1:11" ht="60" x14ac:dyDescent="0.25">
      <c r="A167">
        <v>18</v>
      </c>
      <c r="B167" s="20">
        <v>309</v>
      </c>
      <c r="C167" s="19" t="s">
        <v>1174</v>
      </c>
      <c r="D167" s="38" t="s">
        <v>1175</v>
      </c>
      <c r="E167" s="23" t="s">
        <v>498</v>
      </c>
      <c r="F167" s="26">
        <v>7600</v>
      </c>
      <c r="G167" s="26">
        <v>7980</v>
      </c>
      <c r="H167" s="27">
        <v>45622</v>
      </c>
      <c r="I167" s="23" t="s">
        <v>1176</v>
      </c>
      <c r="J167" s="23" t="s">
        <v>1177</v>
      </c>
      <c r="K167" s="21" t="s">
        <v>1178</v>
      </c>
    </row>
    <row r="168" spans="1:11" ht="90" x14ac:dyDescent="0.25">
      <c r="A168">
        <v>19</v>
      </c>
      <c r="B168" s="20">
        <v>301</v>
      </c>
      <c r="C168" s="19" t="s">
        <v>1151</v>
      </c>
      <c r="D168" s="22" t="s">
        <v>1152</v>
      </c>
      <c r="E168" s="23" t="s">
        <v>875</v>
      </c>
      <c r="F168" s="26">
        <v>484.4</v>
      </c>
      <c r="G168" s="26">
        <v>586.12</v>
      </c>
      <c r="H168" s="27">
        <v>45616</v>
      </c>
      <c r="I168" s="23" t="s">
        <v>227</v>
      </c>
      <c r="J168" s="23" t="s">
        <v>1153</v>
      </c>
      <c r="K168" s="21" t="s">
        <v>1154</v>
      </c>
    </row>
    <row r="169" spans="1:11" ht="60" x14ac:dyDescent="0.25">
      <c r="A169">
        <v>20</v>
      </c>
      <c r="B169" s="20">
        <v>360</v>
      </c>
      <c r="C169" s="77" t="s">
        <v>1331</v>
      </c>
      <c r="D169" s="22" t="s">
        <v>1332</v>
      </c>
      <c r="E169" s="23" t="s">
        <v>161</v>
      </c>
      <c r="F169" s="78">
        <v>1170</v>
      </c>
      <c r="G169" s="78">
        <v>1228.5</v>
      </c>
      <c r="H169" s="27">
        <v>45643</v>
      </c>
      <c r="I169" s="21" t="s">
        <v>347</v>
      </c>
      <c r="J169" s="23" t="s">
        <v>1333</v>
      </c>
      <c r="K169" s="21" t="s">
        <v>1334</v>
      </c>
    </row>
    <row r="170" spans="1:11" ht="60" x14ac:dyDescent="0.25">
      <c r="B170" s="20"/>
      <c r="C170" s="77"/>
      <c r="D170" s="22" t="s">
        <v>1332</v>
      </c>
      <c r="E170" s="23" t="s">
        <v>161</v>
      </c>
      <c r="F170" s="78">
        <v>52</v>
      </c>
      <c r="G170" s="78">
        <v>54.6</v>
      </c>
      <c r="H170" s="27">
        <v>45643</v>
      </c>
      <c r="I170" s="21" t="s">
        <v>1335</v>
      </c>
      <c r="J170" s="23" t="s">
        <v>1336</v>
      </c>
      <c r="K170" s="21" t="s">
        <v>1334</v>
      </c>
    </row>
    <row r="171" spans="1:11" ht="60" x14ac:dyDescent="0.25">
      <c r="B171" s="20"/>
      <c r="C171" s="77"/>
      <c r="D171" s="22" t="s">
        <v>1332</v>
      </c>
      <c r="E171" s="23" t="s">
        <v>161</v>
      </c>
      <c r="F171" s="78">
        <v>764</v>
      </c>
      <c r="G171" s="78">
        <v>802.2</v>
      </c>
      <c r="H171" s="27">
        <v>45643</v>
      </c>
      <c r="I171" s="21" t="s">
        <v>1337</v>
      </c>
      <c r="J171" s="23" t="s">
        <v>1338</v>
      </c>
      <c r="K171" s="21" t="s">
        <v>1334</v>
      </c>
    </row>
    <row r="172" spans="1:11" ht="60" x14ac:dyDescent="0.25">
      <c r="A172">
        <v>21</v>
      </c>
      <c r="B172" s="20">
        <v>312</v>
      </c>
      <c r="C172" s="77" t="s">
        <v>1193</v>
      </c>
      <c r="D172" s="22" t="s">
        <v>1194</v>
      </c>
      <c r="E172" s="23" t="s">
        <v>161</v>
      </c>
      <c r="F172" s="26">
        <v>97124.2</v>
      </c>
      <c r="G172" s="26">
        <v>101980.41</v>
      </c>
      <c r="H172" s="27">
        <v>45623</v>
      </c>
      <c r="I172" s="23" t="s">
        <v>1195</v>
      </c>
      <c r="J172" s="23" t="s">
        <v>1196</v>
      </c>
      <c r="K172" s="21" t="s">
        <v>1197</v>
      </c>
    </row>
    <row r="173" spans="1:11" ht="60" x14ac:dyDescent="0.25">
      <c r="A173">
        <v>22</v>
      </c>
      <c r="B173" s="20">
        <v>333</v>
      </c>
      <c r="C173" s="77" t="s">
        <v>1261</v>
      </c>
      <c r="D173" s="22" t="s">
        <v>1262</v>
      </c>
      <c r="E173" s="23" t="s">
        <v>161</v>
      </c>
      <c r="F173" s="78">
        <v>3024.2</v>
      </c>
      <c r="G173" s="78">
        <v>3175.41</v>
      </c>
      <c r="H173" s="27">
        <v>45629</v>
      </c>
      <c r="I173" s="21" t="s">
        <v>219</v>
      </c>
      <c r="J173" s="23" t="s">
        <v>1263</v>
      </c>
      <c r="K173" s="21" t="s">
        <v>1264</v>
      </c>
    </row>
    <row r="174" spans="1:11" ht="60" x14ac:dyDescent="0.25">
      <c r="B174" s="20"/>
      <c r="C174" s="77"/>
      <c r="D174" s="22" t="s">
        <v>1262</v>
      </c>
      <c r="E174" s="23" t="s">
        <v>161</v>
      </c>
      <c r="F174" s="78">
        <v>1202.2</v>
      </c>
      <c r="G174" s="78">
        <v>1262.31</v>
      </c>
      <c r="H174" s="27">
        <v>45629</v>
      </c>
      <c r="I174" s="21" t="s">
        <v>148</v>
      </c>
      <c r="J174" s="23" t="s">
        <v>1265</v>
      </c>
      <c r="K174" s="21" t="s">
        <v>1264</v>
      </c>
    </row>
    <row r="175" spans="1:11" ht="60" x14ac:dyDescent="0.25">
      <c r="B175" s="20"/>
      <c r="C175" s="77"/>
      <c r="D175" s="22" t="s">
        <v>1262</v>
      </c>
      <c r="E175" s="23" t="s">
        <v>161</v>
      </c>
      <c r="F175" s="78">
        <v>3914.1</v>
      </c>
      <c r="G175" s="78">
        <v>4109.8100000000004</v>
      </c>
      <c r="H175" s="27">
        <v>45630</v>
      </c>
      <c r="I175" s="21" t="s">
        <v>477</v>
      </c>
      <c r="J175" s="23" t="s">
        <v>1266</v>
      </c>
      <c r="K175" s="21" t="s">
        <v>1264</v>
      </c>
    </row>
    <row r="176" spans="1:11" ht="90" x14ac:dyDescent="0.25">
      <c r="A176">
        <v>23</v>
      </c>
      <c r="B176" s="20">
        <v>313</v>
      </c>
      <c r="C176" s="77" t="s">
        <v>1198</v>
      </c>
      <c r="D176" s="22" t="s">
        <v>1199</v>
      </c>
      <c r="E176" s="23" t="s">
        <v>161</v>
      </c>
      <c r="F176" s="78">
        <v>699</v>
      </c>
      <c r="G176" s="78">
        <v>733.95</v>
      </c>
      <c r="H176" s="27">
        <v>45624</v>
      </c>
      <c r="I176" s="21" t="s">
        <v>219</v>
      </c>
      <c r="J176" s="23" t="s">
        <v>1200</v>
      </c>
      <c r="K176" s="21" t="s">
        <v>1201</v>
      </c>
    </row>
    <row r="177" spans="1:11" ht="60" x14ac:dyDescent="0.25">
      <c r="A177">
        <v>24</v>
      </c>
      <c r="B177" s="20">
        <v>370</v>
      </c>
      <c r="C177" s="19" t="s">
        <v>1363</v>
      </c>
      <c r="D177" s="22" t="s">
        <v>1364</v>
      </c>
      <c r="E177" s="23" t="s">
        <v>470</v>
      </c>
      <c r="F177" s="78">
        <v>344.8</v>
      </c>
      <c r="G177" s="78">
        <v>417.21</v>
      </c>
      <c r="H177" s="27">
        <v>45646</v>
      </c>
      <c r="I177" s="21" t="s">
        <v>219</v>
      </c>
      <c r="J177" s="23" t="s">
        <v>1365</v>
      </c>
      <c r="K177" s="21" t="s">
        <v>1366</v>
      </c>
    </row>
    <row r="178" spans="1:11" ht="60" x14ac:dyDescent="0.25">
      <c r="B178" s="20"/>
      <c r="C178" s="19"/>
      <c r="D178" s="22" t="s">
        <v>1364</v>
      </c>
      <c r="E178" s="23" t="s">
        <v>470</v>
      </c>
      <c r="F178" s="78">
        <v>217</v>
      </c>
      <c r="G178" s="78">
        <v>262.57</v>
      </c>
      <c r="H178" s="27">
        <v>45660</v>
      </c>
      <c r="I178" s="21" t="s">
        <v>1367</v>
      </c>
      <c r="J178" s="23" t="s">
        <v>1368</v>
      </c>
      <c r="K178" s="21" t="s">
        <v>1366</v>
      </c>
    </row>
    <row r="179" spans="1:11" ht="60" x14ac:dyDescent="0.25">
      <c r="A179">
        <v>25</v>
      </c>
      <c r="B179" s="20">
        <v>308</v>
      </c>
      <c r="C179" s="19" t="s">
        <v>1126</v>
      </c>
      <c r="D179" s="22" t="s">
        <v>1170</v>
      </c>
      <c r="E179" s="23" t="s">
        <v>1128</v>
      </c>
      <c r="F179" s="26">
        <v>48909.1</v>
      </c>
      <c r="G179" s="26">
        <v>59180.01</v>
      </c>
      <c r="H179" s="27">
        <v>45622</v>
      </c>
      <c r="I179" s="23" t="s">
        <v>1171</v>
      </c>
      <c r="J179" s="23" t="s">
        <v>1172</v>
      </c>
      <c r="K179" s="21" t="s">
        <v>1173</v>
      </c>
    </row>
    <row r="180" spans="1:11" ht="60" x14ac:dyDescent="0.25">
      <c r="A180">
        <v>26</v>
      </c>
      <c r="B180" s="20">
        <v>339</v>
      </c>
      <c r="C180" s="19" t="s">
        <v>1283</v>
      </c>
      <c r="D180" s="22" t="s">
        <v>1284</v>
      </c>
      <c r="E180" s="20" t="s">
        <v>161</v>
      </c>
      <c r="F180" s="78">
        <v>1198</v>
      </c>
      <c r="G180" s="78">
        <v>1257.9000000000001</v>
      </c>
      <c r="H180" s="27">
        <v>45631</v>
      </c>
      <c r="I180" s="21" t="s">
        <v>475</v>
      </c>
      <c r="J180" s="23" t="s">
        <v>1285</v>
      </c>
      <c r="K180" s="21" t="s">
        <v>1258</v>
      </c>
    </row>
    <row r="181" spans="1:11" ht="60" x14ac:dyDescent="0.25">
      <c r="B181" s="20"/>
      <c r="C181" s="19"/>
      <c r="D181" s="22" t="s">
        <v>1284</v>
      </c>
      <c r="E181" s="20" t="s">
        <v>161</v>
      </c>
      <c r="F181" s="78">
        <v>2147</v>
      </c>
      <c r="G181" s="78">
        <v>2254.35</v>
      </c>
      <c r="H181" s="27">
        <v>45631</v>
      </c>
      <c r="I181" s="21" t="s">
        <v>477</v>
      </c>
      <c r="J181" s="23" t="s">
        <v>1286</v>
      </c>
      <c r="K181" s="21" t="s">
        <v>1258</v>
      </c>
    </row>
    <row r="182" spans="1:11" ht="60" x14ac:dyDescent="0.25">
      <c r="B182" s="20"/>
      <c r="C182" s="19"/>
      <c r="D182" s="22" t="s">
        <v>1284</v>
      </c>
      <c r="E182" s="20" t="s">
        <v>161</v>
      </c>
      <c r="F182" s="78">
        <v>6637.5</v>
      </c>
      <c r="G182" s="78">
        <v>6969.38</v>
      </c>
      <c r="H182" s="27">
        <v>45631</v>
      </c>
      <c r="I182" s="21" t="s">
        <v>219</v>
      </c>
      <c r="J182" s="23" t="s">
        <v>1287</v>
      </c>
      <c r="K182" s="21" t="s">
        <v>1258</v>
      </c>
    </row>
    <row r="183" spans="1:11" ht="60" x14ac:dyDescent="0.25">
      <c r="A183">
        <v>27</v>
      </c>
      <c r="B183" s="20">
        <v>327</v>
      </c>
      <c r="C183" s="19" t="s">
        <v>1238</v>
      </c>
      <c r="D183" s="22" t="s">
        <v>1241</v>
      </c>
      <c r="E183" s="23" t="s">
        <v>161</v>
      </c>
      <c r="F183" s="78">
        <v>1730</v>
      </c>
      <c r="G183" s="78">
        <v>1816.5</v>
      </c>
      <c r="H183" s="27">
        <v>45628</v>
      </c>
      <c r="I183" s="21" t="s">
        <v>1242</v>
      </c>
      <c r="J183" s="23" t="s">
        <v>1243</v>
      </c>
      <c r="K183" s="21" t="s">
        <v>1244</v>
      </c>
    </row>
    <row r="184" spans="1:11" ht="60" x14ac:dyDescent="0.25">
      <c r="A184">
        <v>28</v>
      </c>
      <c r="B184" s="20">
        <v>326</v>
      </c>
      <c r="C184" s="46" t="s">
        <v>1238</v>
      </c>
      <c r="D184" s="47" t="s">
        <v>1239</v>
      </c>
      <c r="E184" s="48" t="s">
        <v>161</v>
      </c>
      <c r="F184" s="49">
        <v>0</v>
      </c>
      <c r="G184" s="49">
        <v>0</v>
      </c>
      <c r="H184" s="50" t="s">
        <v>50</v>
      </c>
      <c r="I184" s="48" t="s">
        <v>50</v>
      </c>
      <c r="J184" s="48" t="s">
        <v>50</v>
      </c>
      <c r="K184" s="70" t="s">
        <v>1240</v>
      </c>
    </row>
    <row r="185" spans="1:11" ht="60" x14ac:dyDescent="0.25">
      <c r="A185">
        <v>29</v>
      </c>
      <c r="B185" s="20">
        <v>340</v>
      </c>
      <c r="C185" s="77" t="s">
        <v>1288</v>
      </c>
      <c r="D185" s="22" t="s">
        <v>1289</v>
      </c>
      <c r="E185" s="23" t="s">
        <v>161</v>
      </c>
      <c r="F185" s="78">
        <v>1102.5</v>
      </c>
      <c r="G185" s="78">
        <v>1157.6300000000001</v>
      </c>
      <c r="H185" s="27">
        <v>45632</v>
      </c>
      <c r="I185" s="21" t="s">
        <v>219</v>
      </c>
      <c r="J185" s="23" t="s">
        <v>1290</v>
      </c>
      <c r="K185" s="21" t="s">
        <v>1291</v>
      </c>
    </row>
    <row r="186" spans="1:11" ht="60" x14ac:dyDescent="0.25">
      <c r="A186">
        <v>30</v>
      </c>
      <c r="B186" s="20">
        <v>321</v>
      </c>
      <c r="C186" s="19" t="s">
        <v>1219</v>
      </c>
      <c r="D186" s="22" t="s">
        <v>1220</v>
      </c>
      <c r="E186" s="23" t="s">
        <v>44</v>
      </c>
      <c r="F186" s="78">
        <v>3236.3</v>
      </c>
      <c r="G186" s="78">
        <v>3398.12</v>
      </c>
      <c r="H186" s="27">
        <v>45625</v>
      </c>
      <c r="I186" s="21" t="s">
        <v>417</v>
      </c>
      <c r="J186" s="23" t="s">
        <v>1221</v>
      </c>
      <c r="K186" s="21" t="s">
        <v>1009</v>
      </c>
    </row>
    <row r="187" spans="1:11" ht="60" x14ac:dyDescent="0.25">
      <c r="A187">
        <v>31</v>
      </c>
      <c r="B187" s="20">
        <v>342</v>
      </c>
      <c r="C187" s="46" t="s">
        <v>1294</v>
      </c>
      <c r="D187" s="47" t="s">
        <v>1295</v>
      </c>
      <c r="E187" s="48" t="s">
        <v>44</v>
      </c>
      <c r="F187" s="49">
        <v>0</v>
      </c>
      <c r="G187" s="49">
        <v>0</v>
      </c>
      <c r="H187" s="50" t="s">
        <v>50</v>
      </c>
      <c r="I187" s="48" t="s">
        <v>50</v>
      </c>
      <c r="J187" s="48" t="s">
        <v>50</v>
      </c>
      <c r="K187" s="70" t="s">
        <v>1296</v>
      </c>
    </row>
    <row r="188" spans="1:11" ht="60" x14ac:dyDescent="0.25">
      <c r="A188">
        <v>32</v>
      </c>
      <c r="B188" s="20">
        <v>320</v>
      </c>
      <c r="C188" s="19" t="s">
        <v>1216</v>
      </c>
      <c r="D188" s="22" t="s">
        <v>1217</v>
      </c>
      <c r="E188" s="23" t="s">
        <v>44</v>
      </c>
      <c r="F188" s="78">
        <v>295</v>
      </c>
      <c r="G188" s="78">
        <v>309.75</v>
      </c>
      <c r="H188" s="27">
        <v>45625</v>
      </c>
      <c r="I188" s="21" t="s">
        <v>424</v>
      </c>
      <c r="J188" s="23" t="s">
        <v>1218</v>
      </c>
      <c r="K188" s="21" t="s">
        <v>1009</v>
      </c>
    </row>
    <row r="189" spans="1:11" ht="60" x14ac:dyDescent="0.25">
      <c r="A189">
        <v>33</v>
      </c>
      <c r="B189" s="20">
        <v>341</v>
      </c>
      <c r="C189" s="19" t="s">
        <v>1216</v>
      </c>
      <c r="D189" s="38" t="s">
        <v>1292</v>
      </c>
      <c r="E189" s="23" t="s">
        <v>44</v>
      </c>
      <c r="F189" s="78">
        <v>948</v>
      </c>
      <c r="G189" s="78">
        <v>995.4</v>
      </c>
      <c r="H189" s="27">
        <v>45632</v>
      </c>
      <c r="I189" s="21" t="s">
        <v>433</v>
      </c>
      <c r="J189" s="23" t="s">
        <v>1293</v>
      </c>
      <c r="K189" s="21" t="s">
        <v>1009</v>
      </c>
    </row>
    <row r="190" spans="1:11" ht="60" x14ac:dyDescent="0.25">
      <c r="A190">
        <v>34</v>
      </c>
      <c r="B190" s="20">
        <v>348</v>
      </c>
      <c r="C190" s="19" t="s">
        <v>1219</v>
      </c>
      <c r="D190" s="38" t="s">
        <v>1307</v>
      </c>
      <c r="E190" s="23" t="s">
        <v>44</v>
      </c>
      <c r="F190" s="78">
        <v>500.25</v>
      </c>
      <c r="G190" s="78">
        <v>525.26</v>
      </c>
      <c r="H190" s="27">
        <v>45635</v>
      </c>
      <c r="I190" s="21" t="s">
        <v>420</v>
      </c>
      <c r="J190" s="23" t="s">
        <v>1308</v>
      </c>
      <c r="K190" s="21" t="s">
        <v>1009</v>
      </c>
    </row>
    <row r="191" spans="1:11" ht="60" x14ac:dyDescent="0.25">
      <c r="A191">
        <v>35</v>
      </c>
      <c r="B191" s="20">
        <v>369</v>
      </c>
      <c r="C191" s="77" t="s">
        <v>1360</v>
      </c>
      <c r="D191" s="38" t="s">
        <v>1361</v>
      </c>
      <c r="E191" s="23" t="s">
        <v>161</v>
      </c>
      <c r="F191" s="78">
        <v>864.5</v>
      </c>
      <c r="G191" s="78">
        <v>907.73</v>
      </c>
      <c r="H191" s="27">
        <v>45646</v>
      </c>
      <c r="I191" s="21" t="s">
        <v>477</v>
      </c>
      <c r="J191" s="23" t="s">
        <v>1362</v>
      </c>
      <c r="K191" s="21" t="s">
        <v>1264</v>
      </c>
    </row>
    <row r="192" spans="1:11" ht="60" x14ac:dyDescent="0.25">
      <c r="A192">
        <v>36</v>
      </c>
      <c r="B192" s="20">
        <v>376</v>
      </c>
      <c r="C192" s="19" t="s">
        <v>1388</v>
      </c>
      <c r="D192" s="38" t="s">
        <v>1389</v>
      </c>
      <c r="E192" s="20" t="s">
        <v>161</v>
      </c>
      <c r="F192" s="78">
        <v>2240</v>
      </c>
      <c r="G192" s="78">
        <v>2352</v>
      </c>
      <c r="H192" s="27">
        <v>45660</v>
      </c>
      <c r="I192" s="21" t="s">
        <v>219</v>
      </c>
      <c r="J192" s="23" t="s">
        <v>1390</v>
      </c>
      <c r="K192" s="21" t="s">
        <v>1258</v>
      </c>
    </row>
    <row r="193" spans="1:11" ht="195" x14ac:dyDescent="0.25">
      <c r="A193">
        <v>37</v>
      </c>
      <c r="B193" s="20">
        <v>375</v>
      </c>
      <c r="C193" s="19" t="s">
        <v>1383</v>
      </c>
      <c r="D193" s="38" t="s">
        <v>1384</v>
      </c>
      <c r="E193" s="20" t="s">
        <v>161</v>
      </c>
      <c r="F193" s="78">
        <v>35890</v>
      </c>
      <c r="G193" s="78">
        <v>37684.5</v>
      </c>
      <c r="H193" s="27">
        <v>45659</v>
      </c>
      <c r="I193" s="21" t="s">
        <v>1385</v>
      </c>
      <c r="J193" s="23" t="s">
        <v>1386</v>
      </c>
      <c r="K193" s="21" t="s">
        <v>1387</v>
      </c>
    </row>
    <row r="194" spans="1:11" x14ac:dyDescent="0.25">
      <c r="E194" s="24" t="s">
        <v>49</v>
      </c>
      <c r="F194" s="25">
        <f>SUM(F122:F193)</f>
        <v>1914933.26</v>
      </c>
      <c r="G194" s="25">
        <f>SUM(G122:G193)</f>
        <v>2117685.2599999998</v>
      </c>
    </row>
  </sheetData>
  <autoFilter ref="B1:K193" xr:uid="{1D9E977E-25E3-499B-A724-4D1DCC39E749}">
    <sortState xmlns:xlrd2="http://schemas.microsoft.com/office/spreadsheetml/2017/richdata2" ref="B2:K193">
      <sortCondition ref="D1:D193"/>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Bendra I ketv.</vt:lpstr>
      <vt:lpstr>Bendra II ketv.</vt:lpstr>
      <vt:lpstr>Bendra III ketv.</vt:lpstr>
      <vt:lpstr>Bendra IV ketv.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Vaidas Šakalis</dc:creator>
  <cp:lastModifiedBy>Vaidas Šakalis</cp:lastModifiedBy>
  <cp:lastPrinted>2020-07-23T06:35:09Z</cp:lastPrinted>
  <dcterms:created xsi:type="dcterms:W3CDTF">2015-06-05T18:17:20Z</dcterms:created>
  <dcterms:modified xsi:type="dcterms:W3CDTF">2025-01-07T08:33:42Z</dcterms:modified>
</cp:coreProperties>
</file>